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checkCompatibility="1"/>
  <mc:AlternateContent xmlns:mc="http://schemas.openxmlformats.org/markup-compatibility/2006">
    <mc:Choice Requires="x15">
      <x15ac:absPath xmlns:x15ac="http://schemas.microsoft.com/office/spreadsheetml/2010/11/ac" url="F:\FactBook\FactBook 18-19\Students\"/>
    </mc:Choice>
  </mc:AlternateContent>
  <bookViews>
    <workbookView xWindow="495" yWindow="465" windowWidth="15405" windowHeight="15495" tabRatio="777"/>
  </bookViews>
  <sheets>
    <sheet name="Summary18" sheetId="91" r:id="rId1"/>
    <sheet name="Sheet2" sheetId="94" state="hidden" r:id="rId2"/>
    <sheet name="Sheet1" sheetId="92" state="hidden" r:id="rId3"/>
    <sheet name="Sheet1 (2)" sheetId="93" state="hidden" r:id="rId4"/>
  </sheets>
  <externalReferences>
    <externalReference r:id="rId5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College_Data">'[1]Finance FY99 DE'!$L$10:$P$33</definedName>
    <definedName name="College_Data_A_AA">'[1]Finance FY99 DE'!$C$10:$K$33</definedName>
    <definedName name="College_Data_AC_B">'[1]Finance FY99 DE'!#REF!</definedName>
    <definedName name="College_Data_B">'[1]Finance FY99 DE'!$L$10:$P$33</definedName>
    <definedName name="College_Data_B_C">'[1]Finance FY99 DE'!$L$10:$P$33</definedName>
    <definedName name="College_Ratio">#REF!</definedName>
    <definedName name="College_Ratios">#REF!</definedName>
    <definedName name="Extra_Page">'[1]Finance FY99 DE'!#REF!</definedName>
    <definedName name="IntendedPOEQuery">#REF!</definedName>
    <definedName name="POEQuery">#REF!</definedName>
    <definedName name="_xlnm.Print_Area" localSheetId="0">Summary18!$A$1:$CQ$51</definedName>
    <definedName name="PRT_ALL_RATIOS">#REF!</definedName>
    <definedName name="PRT_FTEF">#REF!</definedName>
    <definedName name="PRT_FTES">#REF!</definedName>
    <definedName name="PRT_FTES_FTEF">#REF!</definedName>
    <definedName name="University_Data">'[1]Finance FY99 DE'!#REF!</definedName>
    <definedName name="University_Ratio">#REF!</definedName>
    <definedName name="University_Ratios">#REF!</definedName>
    <definedName name="wrn.test." hidden="1">{#N/A,#N/A,FALSE,"AdmissFY00-DE1"}</definedName>
  </definedNames>
  <calcPr calcId="162913"/>
  <pivotCaches>
    <pivotCache cacheId="4" r:id="rId6"/>
    <pivotCache cacheId="5" r:id="rId7"/>
  </pivotCaches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Q27" i="91" l="1"/>
  <c r="CQ24" i="91"/>
  <c r="CQ18" i="91"/>
  <c r="CQ16" i="91"/>
  <c r="CQ14" i="91"/>
  <c r="CQ12" i="91"/>
  <c r="CQ10" i="91"/>
  <c r="CP20" i="91" l="1"/>
  <c r="CP22" i="91" s="1"/>
  <c r="CP26" i="91" s="1"/>
  <c r="CP29" i="91" l="1"/>
  <c r="CQ8" i="91" s="1"/>
  <c r="M25" i="94"/>
  <c r="L20" i="94"/>
  <c r="L24" i="94" s="1"/>
  <c r="L18" i="94"/>
  <c r="M12" i="94"/>
  <c r="D24" i="94"/>
  <c r="Z25" i="94"/>
  <c r="K25" i="94"/>
  <c r="J24" i="94"/>
  <c r="H20" i="94"/>
  <c r="Y18" i="94"/>
  <c r="Y20" i="94" s="1"/>
  <c r="F18" i="94"/>
  <c r="F20" i="94" s="1"/>
  <c r="Z12" i="94"/>
  <c r="K12" i="94"/>
  <c r="I12" i="94"/>
  <c r="G12" i="94"/>
  <c r="CQ26" i="91" l="1"/>
  <c r="CQ22" i="91"/>
  <c r="CQ20" i="91"/>
  <c r="L27" i="94"/>
  <c r="M6" i="94" s="1"/>
  <c r="F24" i="94"/>
  <c r="K24" i="94"/>
  <c r="Y24" i="94"/>
  <c r="H24" i="94"/>
  <c r="J27" i="94"/>
  <c r="BV22" i="91"/>
  <c r="BV20" i="91"/>
  <c r="BW27" i="91"/>
  <c r="BV26" i="91"/>
  <c r="BV29" i="91" s="1"/>
  <c r="BW20" i="91" s="1"/>
  <c r="BW14" i="91"/>
  <c r="M24" i="94" l="1"/>
  <c r="M20" i="94"/>
  <c r="M18" i="94"/>
  <c r="H27" i="94"/>
  <c r="F27" i="94"/>
  <c r="K18" i="94"/>
  <c r="K20" i="94"/>
  <c r="K6" i="94"/>
  <c r="Y27" i="94"/>
  <c r="Z24" i="94"/>
  <c r="BW26" i="91"/>
  <c r="BW22" i="91"/>
  <c r="BW8" i="91"/>
  <c r="BH27" i="91"/>
  <c r="BH14" i="91"/>
  <c r="BG26" i="91"/>
  <c r="BH26" i="91" s="1"/>
  <c r="BG29" i="91"/>
  <c r="BH20" i="91" s="1"/>
  <c r="BH22" i="91"/>
  <c r="BH8" i="91"/>
  <c r="BE22" i="91"/>
  <c r="BE26" i="91"/>
  <c r="BE29" i="91" s="1"/>
  <c r="BF14" i="91"/>
  <c r="BC20" i="91"/>
  <c r="BC22" i="91" s="1"/>
  <c r="BA26" i="91"/>
  <c r="BD14" i="91"/>
  <c r="AJ20" i="91"/>
  <c r="AJ22" i="91"/>
  <c r="AJ26" i="91" s="1"/>
  <c r="AJ29" i="91" s="1"/>
  <c r="AL8" i="91"/>
  <c r="AL10" i="91"/>
  <c r="AL12" i="91"/>
  <c r="AL14" i="91"/>
  <c r="AL16" i="91"/>
  <c r="AL18" i="91"/>
  <c r="AL24" i="91"/>
  <c r="AL27" i="91"/>
  <c r="AH20" i="91"/>
  <c r="AH22" i="91"/>
  <c r="CV34" i="91"/>
  <c r="CU34" i="91"/>
  <c r="CT34" i="91"/>
  <c r="CS34" i="91"/>
  <c r="CR34" i="91"/>
  <c r="DC30" i="91"/>
  <c r="DB30" i="91"/>
  <c r="AF20" i="91"/>
  <c r="AF22" i="91" s="1"/>
  <c r="AD20" i="91"/>
  <c r="AE20" i="91" s="1"/>
  <c r="AD22" i="91"/>
  <c r="AD29" i="91" s="1"/>
  <c r="AB20" i="91"/>
  <c r="AB22" i="91"/>
  <c r="AB29" i="91" s="1"/>
  <c r="Z20" i="91"/>
  <c r="AA20" i="91" s="1"/>
  <c r="Z22" i="91"/>
  <c r="Z29" i="91" s="1"/>
  <c r="X20" i="91"/>
  <c r="X22" i="91"/>
  <c r="X29" i="91" s="1"/>
  <c r="V20" i="91"/>
  <c r="V22" i="91" s="1"/>
  <c r="T20" i="91"/>
  <c r="T22" i="91" s="1"/>
  <c r="R20" i="91"/>
  <c r="R22" i="91" s="1"/>
  <c r="P20" i="91"/>
  <c r="P22" i="91" s="1"/>
  <c r="N20" i="91"/>
  <c r="N22" i="91"/>
  <c r="N26" i="91" s="1"/>
  <c r="L20" i="91"/>
  <c r="L22" i="91"/>
  <c r="M22" i="91" s="1"/>
  <c r="J20" i="91"/>
  <c r="J22" i="91"/>
  <c r="J29" i="91" s="1"/>
  <c r="H20" i="91"/>
  <c r="H22" i="91"/>
  <c r="H26" i="91" s="1"/>
  <c r="F20" i="91"/>
  <c r="F22" i="91" s="1"/>
  <c r="D20" i="91"/>
  <c r="L29" i="91"/>
  <c r="M24" i="91" s="1"/>
  <c r="L26" i="91"/>
  <c r="Z26" i="91"/>
  <c r="AA10" i="91" s="1"/>
  <c r="AB26" i="91"/>
  <c r="AC12" i="91" s="1"/>
  <c r="AD26" i="91"/>
  <c r="AE8" i="91" s="1"/>
  <c r="DE31" i="91" s="1"/>
  <c r="AC24" i="91"/>
  <c r="DD33" i="91" s="1"/>
  <c r="AC16" i="91"/>
  <c r="AC8" i="91"/>
  <c r="DD31" i="91" s="1"/>
  <c r="H29" i="91"/>
  <c r="I24" i="91" s="1"/>
  <c r="AA8" i="91"/>
  <c r="DC31" i="91" s="1"/>
  <c r="AA16" i="91"/>
  <c r="AC18" i="91"/>
  <c r="AE18" i="91"/>
  <c r="DE32" i="91"/>
  <c r="AA18" i="91"/>
  <c r="AA12" i="91"/>
  <c r="AE14" i="91"/>
  <c r="DC32" i="91"/>
  <c r="M20" i="91"/>
  <c r="K22" i="91"/>
  <c r="DH34" i="91"/>
  <c r="I20" i="91"/>
  <c r="I22" i="91"/>
  <c r="DI33" i="91"/>
  <c r="DI31" i="91"/>
  <c r="DI34" i="91"/>
  <c r="DI32" i="91"/>
  <c r="DJ33" i="91"/>
  <c r="DJ31" i="91"/>
  <c r="DJ34" i="91" s="1"/>
  <c r="DJ32" i="91"/>
  <c r="DH31" i="91"/>
  <c r="DH33" i="91"/>
  <c r="DH32" i="91"/>
  <c r="I18" i="94" l="1"/>
  <c r="I6" i="94"/>
  <c r="I20" i="94"/>
  <c r="Z6" i="94"/>
  <c r="Z18" i="94"/>
  <c r="Z20" i="94"/>
  <c r="G6" i="94"/>
  <c r="G20" i="94"/>
  <c r="G18" i="94"/>
  <c r="G24" i="94"/>
  <c r="I24" i="94"/>
  <c r="P26" i="91"/>
  <c r="P29" i="91"/>
  <c r="AF29" i="91"/>
  <c r="AF26" i="91"/>
  <c r="BF8" i="91"/>
  <c r="BF20" i="91"/>
  <c r="BF22" i="91"/>
  <c r="R29" i="91"/>
  <c r="R26" i="91"/>
  <c r="K24" i="91"/>
  <c r="K20" i="91"/>
  <c r="U22" i="91"/>
  <c r="T29" i="91"/>
  <c r="T26" i="91"/>
  <c r="BC26" i="91"/>
  <c r="G22" i="91"/>
  <c r="F29" i="91"/>
  <c r="G24" i="91" s="1"/>
  <c r="F26" i="91"/>
  <c r="W22" i="91"/>
  <c r="DA34" i="91" s="1"/>
  <c r="V29" i="91"/>
  <c r="V26" i="91"/>
  <c r="AC20" i="91"/>
  <c r="DD32" i="91" s="1"/>
  <c r="AA24" i="91"/>
  <c r="DC33" i="91" s="1"/>
  <c r="AE12" i="91"/>
  <c r="G20" i="91"/>
  <c r="AC10" i="91"/>
  <c r="X26" i="91"/>
  <c r="AA14" i="91"/>
  <c r="AE22" i="91"/>
  <c r="DE34" i="91" s="1"/>
  <c r="AC22" i="91"/>
  <c r="DD34" i="91" s="1"/>
  <c r="AA22" i="91"/>
  <c r="DC34" i="91" s="1"/>
  <c r="N29" i="91"/>
  <c r="J26" i="91"/>
  <c r="D22" i="91"/>
  <c r="AH26" i="91"/>
  <c r="BF26" i="91"/>
  <c r="AC14" i="91"/>
  <c r="AE24" i="91"/>
  <c r="DE33" i="91" s="1"/>
  <c r="AE10" i="91"/>
  <c r="AE16" i="91"/>
  <c r="D29" i="91" l="1"/>
  <c r="Y16" i="91"/>
  <c r="Y12" i="91"/>
  <c r="Y20" i="91"/>
  <c r="DB32" i="91" s="1"/>
  <c r="Y14" i="91"/>
  <c r="Y24" i="91"/>
  <c r="DB33" i="91" s="1"/>
  <c r="Y22" i="91"/>
  <c r="DB34" i="91" s="1"/>
  <c r="Y8" i="91"/>
  <c r="DB31" i="91" s="1"/>
  <c r="Y18" i="91"/>
  <c r="Y10" i="91"/>
  <c r="AG8" i="91"/>
  <c r="DF31" i="91" s="1"/>
  <c r="AG18" i="91"/>
  <c r="AG10" i="91"/>
  <c r="AG26" i="91"/>
  <c r="AG16" i="91"/>
  <c r="AG14" i="91"/>
  <c r="AG24" i="91"/>
  <c r="DF33" i="91" s="1"/>
  <c r="AG12" i="91"/>
  <c r="Q24" i="91"/>
  <c r="CX33" i="91" s="1"/>
  <c r="Q20" i="91"/>
  <c r="Q16" i="91"/>
  <c r="Q12" i="91"/>
  <c r="Q8" i="91"/>
  <c r="CX31" i="91" s="1"/>
  <c r="Q14" i="91"/>
  <c r="Q18" i="91"/>
  <c r="Q10" i="91"/>
  <c r="CX32" i="91" s="1"/>
  <c r="AG20" i="91"/>
  <c r="DF32" i="91" s="1"/>
  <c r="BC29" i="91"/>
  <c r="S10" i="91"/>
  <c r="S12" i="91"/>
  <c r="S18" i="91"/>
  <c r="S8" i="91"/>
  <c r="CY31" i="91" s="1"/>
  <c r="S16" i="91"/>
  <c r="S24" i="91"/>
  <c r="CY33" i="91" s="1"/>
  <c r="S14" i="91"/>
  <c r="Q22" i="91"/>
  <c r="O10" i="91"/>
  <c r="O24" i="91"/>
  <c r="CW33" i="91" s="1"/>
  <c r="CW32" i="91"/>
  <c r="O22" i="91"/>
  <c r="O12" i="91"/>
  <c r="O16" i="91"/>
  <c r="O18" i="91"/>
  <c r="O14" i="91"/>
  <c r="O8" i="91"/>
  <c r="CW31" i="91" s="1"/>
  <c r="CW34" i="91" s="1"/>
  <c r="O20" i="91"/>
  <c r="S20" i="91"/>
  <c r="S22" i="91"/>
  <c r="AG22" i="91"/>
  <c r="DF34" i="91" s="1"/>
  <c r="AI16" i="91"/>
  <c r="AI10" i="91"/>
  <c r="AI8" i="91"/>
  <c r="AI14" i="91"/>
  <c r="AH29" i="91"/>
  <c r="AI12" i="91"/>
  <c r="AI24" i="91"/>
  <c r="AI26" i="91"/>
  <c r="AI18" i="91"/>
  <c r="AI20" i="91"/>
  <c r="W14" i="91"/>
  <c r="W10" i="91"/>
  <c r="W12" i="91"/>
  <c r="W24" i="91"/>
  <c r="DA33" i="91" s="1"/>
  <c r="W16" i="91"/>
  <c r="W18" i="91"/>
  <c r="W8" i="91"/>
  <c r="DA31" i="91" s="1"/>
  <c r="W20" i="91"/>
  <c r="DA32" i="91" s="1"/>
  <c r="U20" i="91"/>
  <c r="U24" i="91"/>
  <c r="CZ33" i="91" s="1"/>
  <c r="U8" i="91"/>
  <c r="CZ31" i="91" s="1"/>
  <c r="U10" i="91"/>
  <c r="U12" i="91"/>
  <c r="U14" i="91"/>
  <c r="U16" i="91"/>
  <c r="U18" i="91"/>
  <c r="AI22" i="91"/>
  <c r="CZ32" i="91" l="1"/>
  <c r="BD8" i="91"/>
  <c r="BD22" i="91"/>
  <c r="BD20" i="91"/>
  <c r="CZ34" i="91"/>
  <c r="CX34" i="91"/>
  <c r="CY32" i="91"/>
  <c r="CY34" i="91" s="1"/>
  <c r="BD26" i="91"/>
  <c r="E27" i="91"/>
  <c r="E24" i="91"/>
  <c r="E20" i="91"/>
  <c r="E22" i="91"/>
</calcChain>
</file>

<file path=xl/sharedStrings.xml><?xml version="1.0" encoding="utf-8"?>
<sst xmlns="http://schemas.openxmlformats.org/spreadsheetml/2006/main" count="2707" uniqueCount="93">
  <si>
    <t>Unknown</t>
  </si>
  <si>
    <t>Domestic Minorities</t>
  </si>
  <si>
    <t>Non-Resident Aliens</t>
  </si>
  <si>
    <t>Black (Non-Hispanic)</t>
  </si>
  <si>
    <t>White (Non-Hispanic)</t>
  </si>
  <si>
    <t>%</t>
  </si>
  <si>
    <t>Domestic Minority</t>
  </si>
  <si>
    <t>WHITE only (Non-Hispanic)</t>
  </si>
  <si>
    <t>NON-WHITE</t>
  </si>
  <si>
    <t>TOTAL</t>
  </si>
  <si>
    <t>NonWhite</t>
  </si>
  <si>
    <t>TOTAL Known</t>
  </si>
  <si>
    <t>Ethnic Origin</t>
  </si>
  <si>
    <t>#</t>
  </si>
  <si>
    <t>Non-Resident Alien</t>
  </si>
  <si>
    <t>Am Ind/Alask Native</t>
  </si>
  <si>
    <t>Asian/Pac Islander</t>
  </si>
  <si>
    <t>Hispanic</t>
  </si>
  <si>
    <t>Multi-racial/Other</t>
  </si>
  <si>
    <t>* For 2007 and later data is based on all students, on and off-campus.  Data prior to 2007 is calculated from on-campus students only.</t>
  </si>
  <si>
    <t>Foreign</t>
  </si>
  <si>
    <t>ALANA</t>
  </si>
  <si>
    <t>White</t>
  </si>
  <si>
    <t>Final Ethnic</t>
  </si>
  <si>
    <t>Multiracial</t>
  </si>
  <si>
    <t>Black or African American</t>
  </si>
  <si>
    <t>Asian</t>
  </si>
  <si>
    <t>Unknown Race</t>
  </si>
  <si>
    <t>American/Alaska Native</t>
  </si>
  <si>
    <t>Row Labels</t>
  </si>
  <si>
    <t>Grand Total</t>
  </si>
  <si>
    <t>Count of Final Ethnic</t>
  </si>
  <si>
    <t>Stu Pref County Name</t>
  </si>
  <si>
    <t>Delaware</t>
  </si>
  <si>
    <t>Huntingdon</t>
  </si>
  <si>
    <t>Dauphin</t>
  </si>
  <si>
    <t>Lebanon</t>
  </si>
  <si>
    <t>Count of Stu Pref County Name</t>
  </si>
  <si>
    <t>Clearfield</t>
  </si>
  <si>
    <t>Adams</t>
  </si>
  <si>
    <t>Butler</t>
  </si>
  <si>
    <t>Allegheny</t>
  </si>
  <si>
    <t>Cumberland</t>
  </si>
  <si>
    <t>Armstrong</t>
  </si>
  <si>
    <t>Union</t>
  </si>
  <si>
    <t>Beaver</t>
  </si>
  <si>
    <t>Franklin</t>
  </si>
  <si>
    <t>Bedford</t>
  </si>
  <si>
    <t>Centre</t>
  </si>
  <si>
    <t>Berks</t>
  </si>
  <si>
    <t>York</t>
  </si>
  <si>
    <t>Blair</t>
  </si>
  <si>
    <t>Bucks</t>
  </si>
  <si>
    <t>Cambria</t>
  </si>
  <si>
    <t>Carbon</t>
  </si>
  <si>
    <t>Chester</t>
  </si>
  <si>
    <t>Monroe</t>
  </si>
  <si>
    <t>Columbia</t>
  </si>
  <si>
    <t>Lancaster</t>
  </si>
  <si>
    <t>Crawford</t>
  </si>
  <si>
    <t>Lehigh</t>
  </si>
  <si>
    <t>Elk</t>
  </si>
  <si>
    <t>Mifflin</t>
  </si>
  <si>
    <t>Erie</t>
  </si>
  <si>
    <t>Fayette</t>
  </si>
  <si>
    <t>Fulton</t>
  </si>
  <si>
    <t>Indiana</t>
  </si>
  <si>
    <t>Jefferson</t>
  </si>
  <si>
    <t>Juniata</t>
  </si>
  <si>
    <t>Lackawanna</t>
  </si>
  <si>
    <t>Luzerne</t>
  </si>
  <si>
    <t>Lycoming</t>
  </si>
  <si>
    <t>Montgomery</t>
  </si>
  <si>
    <t>McKean</t>
  </si>
  <si>
    <t>Mercer</t>
  </si>
  <si>
    <t>Montour</t>
  </si>
  <si>
    <t>Northampton</t>
  </si>
  <si>
    <t>Philadelphia</t>
  </si>
  <si>
    <t>Northumberland</t>
  </si>
  <si>
    <t>Perry</t>
  </si>
  <si>
    <t>Pike</t>
  </si>
  <si>
    <t>Potter</t>
  </si>
  <si>
    <t>Schuylkill</t>
  </si>
  <si>
    <t>Snyder</t>
  </si>
  <si>
    <t>Somerset</t>
  </si>
  <si>
    <t>Susquehanna</t>
  </si>
  <si>
    <t>Venango</t>
  </si>
  <si>
    <t>Warren</t>
  </si>
  <si>
    <t>Washington</t>
  </si>
  <si>
    <t>Wayne</t>
  </si>
  <si>
    <t>West Moreland</t>
  </si>
  <si>
    <t>Wyoming</t>
  </si>
  <si>
    <t>ETHNIC ORIGINS of Student Body,  FALL 2014 through FALL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</si>
</sst>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Palatino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</borders>
  <cellStyleXfs count="8">
    <xf numFmtId="0" fontId="0" fillId="0" borderId="0"/>
    <xf numFmtId="3" fontId="6" fillId="0" borderId="0"/>
    <xf numFmtId="2" fontId="6" fillId="0" borderId="0"/>
    <xf numFmtId="0" fontId="2" fillId="0" borderId="0"/>
    <xf numFmtId="9" fontId="1" fillId="0" borderId="0" applyFont="0" applyFill="0" applyBorder="0" applyAlignment="0" applyProtection="0"/>
    <xf numFmtId="164" fontId="6" fillId="0" borderId="0">
      <alignment horizontal="right"/>
    </xf>
    <xf numFmtId="164" fontId="6" fillId="0" borderId="0"/>
    <xf numFmtId="0" fontId="7" fillId="0" borderId="0"/>
  </cellStyleXfs>
  <cellXfs count="137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0" xfId="0" applyFont="1" applyBorder="1" applyAlignment="1">
      <alignment horizontal="center"/>
    </xf>
    <xf numFmtId="164" fontId="5" fillId="2" borderId="16" xfId="4" applyNumberFormat="1" applyFont="1" applyFill="1" applyBorder="1" applyAlignment="1">
      <alignment horizontal="center"/>
    </xf>
    <xf numFmtId="0" fontId="3" fillId="0" borderId="0" xfId="0" applyFont="1" applyBorder="1"/>
    <xf numFmtId="164" fontId="3" fillId="0" borderId="0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64" fontId="5" fillId="2" borderId="19" xfId="4" applyNumberFormat="1" applyFont="1" applyFill="1" applyBorder="1" applyAlignment="1">
      <alignment horizontal="center"/>
    </xf>
    <xf numFmtId="0" fontId="3" fillId="0" borderId="4" xfId="0" applyFont="1" applyBorder="1"/>
    <xf numFmtId="0" fontId="3" fillId="0" borderId="6" xfId="0" applyFont="1" applyBorder="1"/>
    <xf numFmtId="0" fontId="5" fillId="0" borderId="4" xfId="0" applyFont="1" applyBorder="1"/>
    <xf numFmtId="0" fontId="3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/>
    <xf numFmtId="0" fontId="5" fillId="0" borderId="0" xfId="0" applyFont="1" applyBorder="1"/>
    <xf numFmtId="164" fontId="3" fillId="0" borderId="2" xfId="4" applyNumberFormat="1" applyFont="1" applyFill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3" xfId="4" applyNumberFormat="1" applyFont="1" applyFill="1" applyBorder="1" applyAlignment="1">
      <alignment horizontal="center"/>
    </xf>
    <xf numFmtId="164" fontId="3" fillId="0" borderId="11" xfId="4" applyNumberFormat="1" applyFont="1" applyFill="1" applyBorder="1" applyAlignment="1">
      <alignment horizontal="center"/>
    </xf>
    <xf numFmtId="164" fontId="3" fillId="0" borderId="12" xfId="4" applyNumberFormat="1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9" xfId="4" applyNumberFormat="1" applyFont="1" applyFill="1" applyBorder="1" applyAlignment="1">
      <alignment horizontal="center"/>
    </xf>
    <xf numFmtId="164" fontId="3" fillId="0" borderId="10" xfId="4" applyNumberFormat="1" applyFont="1" applyFill="1" applyBorder="1" applyAlignment="1">
      <alignment horizontal="center"/>
    </xf>
    <xf numFmtId="164" fontId="3" fillId="0" borderId="0" xfId="0" applyNumberFormat="1" applyFont="1"/>
    <xf numFmtId="0" fontId="3" fillId="0" borderId="0" xfId="0" applyFont="1" applyFill="1"/>
    <xf numFmtId="0" fontId="3" fillId="0" borderId="25" xfId="0" applyFont="1" applyBorder="1"/>
    <xf numFmtId="0" fontId="3" fillId="0" borderId="26" xfId="0" applyFont="1" applyBorder="1"/>
    <xf numFmtId="0" fontId="5" fillId="0" borderId="27" xfId="0" applyFont="1" applyBorder="1"/>
    <xf numFmtId="0" fontId="3" fillId="0" borderId="28" xfId="0" applyFont="1" applyBorder="1"/>
    <xf numFmtId="0" fontId="5" fillId="0" borderId="18" xfId="0" applyFont="1" applyBorder="1"/>
    <xf numFmtId="0" fontId="5" fillId="0" borderId="26" xfId="0" applyFont="1" applyBorder="1"/>
    <xf numFmtId="164" fontId="3" fillId="2" borderId="16" xfId="4" applyNumberFormat="1" applyFont="1" applyFill="1" applyBorder="1" applyAlignment="1">
      <alignment horizontal="center"/>
    </xf>
    <xf numFmtId="164" fontId="5" fillId="2" borderId="22" xfId="4" applyNumberFormat="1" applyFont="1" applyFill="1" applyBorder="1" applyAlignment="1">
      <alignment horizontal="center"/>
    </xf>
    <xf numFmtId="0" fontId="3" fillId="0" borderId="18" xfId="0" applyFont="1" applyBorder="1"/>
    <xf numFmtId="0" fontId="3" fillId="0" borderId="20" xfId="0" applyFont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0" borderId="23" xfId="0" applyFont="1" applyBorder="1"/>
    <xf numFmtId="0" fontId="5" fillId="0" borderId="17" xfId="0" applyFont="1" applyBorder="1"/>
    <xf numFmtId="0" fontId="5" fillId="2" borderId="30" xfId="0" applyFont="1" applyFill="1" applyBorder="1"/>
    <xf numFmtId="0" fontId="5" fillId="2" borderId="21" xfId="0" applyFont="1" applyFill="1" applyBorder="1"/>
    <xf numFmtId="0" fontId="3" fillId="2" borderId="21" xfId="0" applyFont="1" applyFill="1" applyBorder="1" applyAlignment="1">
      <alignment horizontal="center"/>
    </xf>
    <xf numFmtId="0" fontId="3" fillId="2" borderId="5" xfId="0" applyFont="1" applyFill="1" applyBorder="1"/>
    <xf numFmtId="0" fontId="5" fillId="3" borderId="30" xfId="0" applyFont="1" applyFill="1" applyBorder="1"/>
    <xf numFmtId="0" fontId="5" fillId="3" borderId="21" xfId="0" applyFont="1" applyFill="1" applyBorder="1"/>
    <xf numFmtId="164" fontId="5" fillId="2" borderId="34" xfId="4" applyNumberFormat="1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164" fontId="3" fillId="0" borderId="0" xfId="4" applyNumberFormat="1" applyFont="1"/>
    <xf numFmtId="1" fontId="3" fillId="0" borderId="36" xfId="4" applyNumberFormat="1" applyFont="1" applyFill="1" applyBorder="1" applyAlignment="1">
      <alignment horizontal="center"/>
    </xf>
    <xf numFmtId="164" fontId="3" fillId="2" borderId="29" xfId="4" applyNumberFormat="1" applyFont="1" applyFill="1" applyBorder="1" applyAlignment="1">
      <alignment horizontal="center"/>
    </xf>
    <xf numFmtId="0" fontId="3" fillId="0" borderId="7" xfId="0" applyFont="1" applyBorder="1"/>
    <xf numFmtId="164" fontId="3" fillId="0" borderId="7" xfId="0" applyNumberFormat="1" applyFont="1" applyBorder="1"/>
    <xf numFmtId="1" fontId="3" fillId="0" borderId="26" xfId="4" applyNumberFormat="1" applyFont="1" applyFill="1" applyBorder="1" applyAlignment="1">
      <alignment horizontal="center"/>
    </xf>
    <xf numFmtId="1" fontId="3" fillId="0" borderId="0" xfId="0" applyNumberFormat="1" applyFont="1"/>
    <xf numFmtId="1" fontId="3" fillId="0" borderId="37" xfId="0" applyNumberFormat="1" applyFont="1" applyFill="1" applyBorder="1" applyAlignment="1">
      <alignment horizontal="center"/>
    </xf>
    <xf numFmtId="1" fontId="5" fillId="0" borderId="26" xfId="4" applyNumberFormat="1" applyFont="1" applyFill="1" applyBorder="1" applyAlignment="1">
      <alignment horizontal="center"/>
    </xf>
    <xf numFmtId="1" fontId="3" fillId="0" borderId="27" xfId="4" applyNumberFormat="1" applyFont="1" applyFill="1" applyBorder="1" applyAlignment="1">
      <alignment horizontal="center"/>
    </xf>
    <xf numFmtId="1" fontId="3" fillId="0" borderId="0" xfId="0" applyNumberFormat="1" applyFont="1" applyFill="1"/>
    <xf numFmtId="1" fontId="3" fillId="2" borderId="32" xfId="4" applyNumberFormat="1" applyFont="1" applyFill="1" applyBorder="1" applyAlignment="1">
      <alignment horizontal="center"/>
    </xf>
    <xf numFmtId="164" fontId="3" fillId="2" borderId="19" xfId="4" applyNumberFormat="1" applyFont="1" applyFill="1" applyBorder="1" applyAlignment="1">
      <alignment horizontal="center"/>
    </xf>
    <xf numFmtId="164" fontId="5" fillId="0" borderId="26" xfId="4" applyNumberFormat="1" applyFont="1" applyFill="1" applyBorder="1" applyAlignment="1">
      <alignment horizontal="center"/>
    </xf>
    <xf numFmtId="164" fontId="3" fillId="2" borderId="38" xfId="4" applyNumberFormat="1" applyFont="1" applyFill="1" applyBorder="1" applyAlignment="1">
      <alignment horizontal="center"/>
    </xf>
    <xf numFmtId="9" fontId="5" fillId="2" borderId="16" xfId="4" applyNumberFormat="1" applyFont="1" applyFill="1" applyBorder="1" applyAlignment="1">
      <alignment horizontal="center"/>
    </xf>
    <xf numFmtId="9" fontId="5" fillId="2" borderId="19" xfId="4" applyNumberFormat="1" applyFont="1" applyFill="1" applyBorder="1" applyAlignment="1">
      <alignment horizontal="center"/>
    </xf>
    <xf numFmtId="164" fontId="3" fillId="0" borderId="8" xfId="4" applyNumberFormat="1" applyFont="1" applyBorder="1"/>
    <xf numFmtId="164" fontId="3" fillId="0" borderId="7" xfId="4" applyNumberFormat="1" applyFont="1" applyBorder="1"/>
    <xf numFmtId="164" fontId="3" fillId="0" borderId="0" xfId="4" applyNumberFormat="1" applyFont="1" applyBorder="1"/>
    <xf numFmtId="164" fontId="5" fillId="0" borderId="0" xfId="4" applyNumberFormat="1" applyFont="1" applyBorder="1"/>
    <xf numFmtId="164" fontId="3" fillId="0" borderId="0" xfId="4" applyNumberFormat="1" applyFont="1" applyFill="1"/>
    <xf numFmtId="0" fontId="3" fillId="0" borderId="41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164" fontId="5" fillId="2" borderId="31" xfId="4" applyNumberFormat="1" applyFont="1" applyFill="1" applyBorder="1" applyAlignment="1">
      <alignment horizontal="center"/>
    </xf>
    <xf numFmtId="164" fontId="3" fillId="2" borderId="44" xfId="4" applyNumberFormat="1" applyFont="1" applyFill="1" applyBorder="1" applyAlignment="1">
      <alignment horizontal="center"/>
    </xf>
    <xf numFmtId="164" fontId="3" fillId="2" borderId="24" xfId="4" applyNumberFormat="1" applyFont="1" applyFill="1" applyBorder="1" applyAlignment="1">
      <alignment horizontal="center"/>
    </xf>
    <xf numFmtId="0" fontId="5" fillId="0" borderId="45" xfId="0" applyFont="1" applyBorder="1" applyAlignment="1">
      <alignment horizontal="center"/>
    </xf>
    <xf numFmtId="164" fontId="5" fillId="2" borderId="24" xfId="4" applyNumberFormat="1" applyFont="1" applyFill="1" applyBorder="1" applyAlignment="1">
      <alignment horizontal="center"/>
    </xf>
    <xf numFmtId="0" fontId="5" fillId="0" borderId="46" xfId="0" applyFont="1" applyBorder="1" applyAlignment="1">
      <alignment horizontal="center"/>
    </xf>
    <xf numFmtId="1" fontId="5" fillId="0" borderId="45" xfId="4" applyNumberFormat="1" applyFont="1" applyFill="1" applyBorder="1" applyAlignment="1">
      <alignment horizontal="center"/>
    </xf>
    <xf numFmtId="9" fontId="5" fillId="2" borderId="19" xfId="4" applyFont="1" applyFill="1" applyBorder="1" applyAlignment="1">
      <alignment horizontal="center"/>
    </xf>
    <xf numFmtId="1" fontId="3" fillId="0" borderId="43" xfId="4" applyNumberFormat="1" applyFont="1" applyFill="1" applyBorder="1" applyAlignment="1">
      <alignment horizontal="center"/>
    </xf>
    <xf numFmtId="1" fontId="3" fillId="0" borderId="45" xfId="4" applyNumberFormat="1" applyFont="1" applyFill="1" applyBorder="1" applyAlignment="1">
      <alignment horizontal="center"/>
    </xf>
    <xf numFmtId="1" fontId="3" fillId="0" borderId="39" xfId="4" applyNumberFormat="1" applyFont="1" applyFill="1" applyBorder="1" applyAlignment="1">
      <alignment horizontal="center"/>
    </xf>
    <xf numFmtId="1" fontId="5" fillId="0" borderId="27" xfId="4" applyNumberFormat="1" applyFont="1" applyFill="1" applyBorder="1" applyAlignment="1">
      <alignment horizontal="center"/>
    </xf>
    <xf numFmtId="1" fontId="3" fillId="0" borderId="25" xfId="4" applyNumberFormat="1" applyFont="1" applyFill="1" applyBorder="1" applyAlignment="1">
      <alignment horizontal="center"/>
    </xf>
    <xf numFmtId="0" fontId="5" fillId="0" borderId="40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10" fontId="3" fillId="0" borderId="0" xfId="0" applyNumberFormat="1" applyFont="1"/>
    <xf numFmtId="0" fontId="0" fillId="4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3" fillId="5" borderId="35" xfId="0" applyFont="1" applyFill="1" applyBorder="1" applyAlignment="1">
      <alignment horizontal="center"/>
    </xf>
    <xf numFmtId="164" fontId="5" fillId="5" borderId="16" xfId="4" applyNumberFormat="1" applyFont="1" applyFill="1" applyBorder="1" applyAlignment="1">
      <alignment horizontal="center"/>
    </xf>
    <xf numFmtId="164" fontId="3" fillId="5" borderId="16" xfId="4" applyNumberFormat="1" applyFont="1" applyFill="1" applyBorder="1" applyAlignment="1">
      <alignment horizontal="center"/>
    </xf>
    <xf numFmtId="164" fontId="5" fillId="5" borderId="34" xfId="4" applyNumberFormat="1" applyFont="1" applyFill="1" applyBorder="1" applyAlignment="1">
      <alignment horizontal="center"/>
    </xf>
    <xf numFmtId="164" fontId="3" fillId="5" borderId="24" xfId="4" applyNumberFormat="1" applyFont="1" applyFill="1" applyBorder="1" applyAlignment="1">
      <alignment horizontal="center"/>
    </xf>
    <xf numFmtId="9" fontId="5" fillId="5" borderId="16" xfId="4" applyNumberFormat="1" applyFont="1" applyFill="1" applyBorder="1" applyAlignment="1">
      <alignment horizontal="center"/>
    </xf>
    <xf numFmtId="164" fontId="3" fillId="5" borderId="29" xfId="4" applyNumberFormat="1" applyFont="1" applyFill="1" applyBorder="1" applyAlignment="1">
      <alignment horizontal="center"/>
    </xf>
    <xf numFmtId="164" fontId="5" fillId="5" borderId="19" xfId="4" applyNumberFormat="1" applyFont="1" applyFill="1" applyBorder="1" applyAlignment="1">
      <alignment horizontal="center"/>
    </xf>
    <xf numFmtId="0" fontId="5" fillId="6" borderId="5" xfId="0" applyFont="1" applyFill="1" applyBorder="1"/>
    <xf numFmtId="0" fontId="5" fillId="6" borderId="21" xfId="0" applyFont="1" applyFill="1" applyBorder="1" applyAlignment="1">
      <alignment horizontal="center"/>
    </xf>
    <xf numFmtId="164" fontId="5" fillId="6" borderId="22" xfId="4" applyNumberFormat="1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164" fontId="5" fillId="6" borderId="15" xfId="4" applyNumberFormat="1" applyFont="1" applyFill="1" applyBorder="1" applyAlignment="1">
      <alignment horizontal="center"/>
    </xf>
    <xf numFmtId="1" fontId="5" fillId="6" borderId="33" xfId="4" applyNumberFormat="1" applyFont="1" applyFill="1" applyBorder="1" applyAlignment="1">
      <alignment horizontal="center"/>
    </xf>
    <xf numFmtId="1" fontId="5" fillId="6" borderId="26" xfId="4" applyNumberFormat="1" applyFont="1" applyFill="1" applyBorder="1" applyAlignment="1">
      <alignment horizontal="center"/>
    </xf>
    <xf numFmtId="164" fontId="5" fillId="6" borderId="16" xfId="4" applyNumberFormat="1" applyFont="1" applyFill="1" applyBorder="1" applyAlignment="1">
      <alignment horizontal="center"/>
    </xf>
    <xf numFmtId="164" fontId="5" fillId="6" borderId="0" xfId="4" applyNumberFormat="1" applyFont="1" applyFill="1" applyBorder="1"/>
    <xf numFmtId="1" fontId="5" fillId="6" borderId="22" xfId="4" applyNumberFormat="1" applyFont="1" applyFill="1" applyBorder="1" applyAlignment="1">
      <alignment horizontal="center"/>
    </xf>
    <xf numFmtId="164" fontId="5" fillId="6" borderId="34" xfId="4" applyNumberFormat="1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/>
    </xf>
    <xf numFmtId="1" fontId="3" fillId="6" borderId="33" xfId="4" applyNumberFormat="1" applyFont="1" applyFill="1" applyBorder="1" applyAlignment="1">
      <alignment horizontal="center"/>
    </xf>
    <xf numFmtId="1" fontId="3" fillId="6" borderId="32" xfId="4" applyNumberFormat="1" applyFont="1" applyFill="1" applyBorder="1" applyAlignment="1">
      <alignment horizontal="center"/>
    </xf>
    <xf numFmtId="164" fontId="3" fillId="6" borderId="0" xfId="4" applyNumberFormat="1" applyFont="1" applyFill="1" applyBorder="1"/>
    <xf numFmtId="0" fontId="7" fillId="0" borderId="0" xfId="7"/>
    <xf numFmtId="0" fontId="7" fillId="0" borderId="0" xfId="7" applyAlignment="1">
      <alignment horizontal="left"/>
    </xf>
    <xf numFmtId="0" fontId="7" fillId="0" borderId="0" xfId="7" applyNumberFormat="1"/>
    <xf numFmtId="0" fontId="3" fillId="0" borderId="1" xfId="0" applyFont="1" applyBorder="1"/>
    <xf numFmtId="164" fontId="3" fillId="0" borderId="1" xfId="0" applyNumberFormat="1" applyFont="1" applyBorder="1"/>
    <xf numFmtId="1" fontId="5" fillId="6" borderId="21" xfId="4" applyNumberFormat="1" applyFont="1" applyFill="1" applyBorder="1" applyAlignment="1">
      <alignment horizontal="center"/>
    </xf>
    <xf numFmtId="164" fontId="3" fillId="5" borderId="44" xfId="4" applyNumberFormat="1" applyFont="1" applyFill="1" applyBorder="1" applyAlignment="1">
      <alignment horizontal="center"/>
    </xf>
    <xf numFmtId="0" fontId="5" fillId="6" borderId="30" xfId="0" applyFont="1" applyFill="1" applyBorder="1"/>
    <xf numFmtId="0" fontId="5" fillId="6" borderId="21" xfId="0" applyFont="1" applyFill="1" applyBorder="1"/>
    <xf numFmtId="0" fontId="5" fillId="0" borderId="2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4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8">
    <cellStyle name="Comma (0)" xfId="1"/>
    <cellStyle name="comma [2]" xfId="2"/>
    <cellStyle name="Normal" xfId="0" builtinId="0"/>
    <cellStyle name="Normal 2" xfId="3"/>
    <cellStyle name="Normal 3" xfId="7"/>
    <cellStyle name="Percent" xfId="4" builtinId="5"/>
    <cellStyle name="Percent [1]" xfId="5"/>
    <cellStyle name="Percent[1]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DDDDDD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Non-White Students Over Time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Summary18!$DL$30:$DP$30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Summary18!$DL$34:$DP$34</c:f>
              <c:numCache>
                <c:formatCode>0.0%</c:formatCode>
                <c:ptCount val="5"/>
                <c:pt idx="0" formatCode="0.00%">
                  <c:v>0.221</c:v>
                </c:pt>
                <c:pt idx="1">
                  <c:v>0.22500000000000001</c:v>
                </c:pt>
                <c:pt idx="2" formatCode="0.00%">
                  <c:v>0.23400000000000001</c:v>
                </c:pt>
                <c:pt idx="3" formatCode="0.00%">
                  <c:v>0.23100000000000001</c:v>
                </c:pt>
                <c:pt idx="4" formatCode="0.00%">
                  <c:v>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15-4170-85C3-1512558A76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87158864"/>
        <c:axId val="-884027328"/>
      </c:barChart>
      <c:catAx>
        <c:axId val="-887158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-884027328"/>
        <c:crosses val="autoZero"/>
        <c:auto val="1"/>
        <c:lblAlgn val="ctr"/>
        <c:lblOffset val="100"/>
        <c:noMultiLvlLbl val="0"/>
      </c:catAx>
      <c:valAx>
        <c:axId val="-884027328"/>
        <c:scaling>
          <c:orientation val="minMax"/>
          <c:max val="0.2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Known Ethnicities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-887158864"/>
        <c:crosses val="autoZero"/>
        <c:crossBetween val="between"/>
        <c:minorUnit val="0.0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46</xdr:row>
      <xdr:rowOff>123825</xdr:rowOff>
    </xdr:from>
    <xdr:to>
      <xdr:col>59</xdr:col>
      <xdr:colOff>346240</xdr:colOff>
      <xdr:row>48</xdr:row>
      <xdr:rowOff>9525</xdr:rowOff>
    </xdr:to>
    <xdr:sp macro="" textlink="">
      <xdr:nvSpPr>
        <xdr:cNvPr id="1371203" name="Text Box 1"/>
        <xdr:cNvSpPr txBox="1">
          <a:spLocks noChangeArrowheads="1"/>
        </xdr:cNvSpPr>
      </xdr:nvSpPr>
      <xdr:spPr bwMode="auto">
        <a:xfrm>
          <a:off x="1581150" y="7839075"/>
          <a:ext cx="25146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46</xdr:row>
      <xdr:rowOff>123825</xdr:rowOff>
    </xdr:from>
    <xdr:to>
      <xdr:col>54</xdr:col>
      <xdr:colOff>85725</xdr:colOff>
      <xdr:row>48</xdr:row>
      <xdr:rowOff>9525</xdr:rowOff>
    </xdr:to>
    <xdr:sp macro="" textlink="">
      <xdr:nvSpPr>
        <xdr:cNvPr id="1371204" name="Text Box 2"/>
        <xdr:cNvSpPr txBox="1">
          <a:spLocks noChangeArrowheads="1"/>
        </xdr:cNvSpPr>
      </xdr:nvSpPr>
      <xdr:spPr bwMode="auto">
        <a:xfrm>
          <a:off x="6638925" y="78390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46</xdr:row>
      <xdr:rowOff>123825</xdr:rowOff>
    </xdr:from>
    <xdr:to>
      <xdr:col>57</xdr:col>
      <xdr:colOff>35257</xdr:colOff>
      <xdr:row>48</xdr:row>
      <xdr:rowOff>9525</xdr:rowOff>
    </xdr:to>
    <xdr:sp macro="" textlink="">
      <xdr:nvSpPr>
        <xdr:cNvPr id="1371205" name="Text Box 3"/>
        <xdr:cNvSpPr txBox="1">
          <a:spLocks noChangeArrowheads="1"/>
        </xdr:cNvSpPr>
      </xdr:nvSpPr>
      <xdr:spPr bwMode="auto">
        <a:xfrm>
          <a:off x="1581150" y="7839075"/>
          <a:ext cx="13049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23</xdr:col>
      <xdr:colOff>0</xdr:colOff>
      <xdr:row>46</xdr:row>
      <xdr:rowOff>123825</xdr:rowOff>
    </xdr:from>
    <xdr:to>
      <xdr:col>54</xdr:col>
      <xdr:colOff>85725</xdr:colOff>
      <xdr:row>48</xdr:row>
      <xdr:rowOff>9525</xdr:rowOff>
    </xdr:to>
    <xdr:sp macro="" textlink="">
      <xdr:nvSpPr>
        <xdr:cNvPr id="1371206" name="Text Box 4"/>
        <xdr:cNvSpPr txBox="1">
          <a:spLocks noChangeArrowheads="1"/>
        </xdr:cNvSpPr>
      </xdr:nvSpPr>
      <xdr:spPr bwMode="auto">
        <a:xfrm>
          <a:off x="1581150" y="78390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46</xdr:row>
      <xdr:rowOff>123825</xdr:rowOff>
    </xdr:from>
    <xdr:to>
      <xdr:col>59</xdr:col>
      <xdr:colOff>346240</xdr:colOff>
      <xdr:row>48</xdr:row>
      <xdr:rowOff>9525</xdr:rowOff>
    </xdr:to>
    <xdr:sp macro="" textlink="">
      <xdr:nvSpPr>
        <xdr:cNvPr id="1371208" name="Text Box 6"/>
        <xdr:cNvSpPr txBox="1">
          <a:spLocks noChangeArrowheads="1"/>
        </xdr:cNvSpPr>
      </xdr:nvSpPr>
      <xdr:spPr bwMode="auto">
        <a:xfrm>
          <a:off x="1581150" y="7839075"/>
          <a:ext cx="25146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46</xdr:row>
      <xdr:rowOff>123825</xdr:rowOff>
    </xdr:from>
    <xdr:to>
      <xdr:col>54</xdr:col>
      <xdr:colOff>85725</xdr:colOff>
      <xdr:row>48</xdr:row>
      <xdr:rowOff>9525</xdr:rowOff>
    </xdr:to>
    <xdr:sp macro="" textlink="">
      <xdr:nvSpPr>
        <xdr:cNvPr id="1371209" name="Text Box 7"/>
        <xdr:cNvSpPr txBox="1">
          <a:spLocks noChangeArrowheads="1"/>
        </xdr:cNvSpPr>
      </xdr:nvSpPr>
      <xdr:spPr bwMode="auto">
        <a:xfrm>
          <a:off x="6638925" y="78390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46</xdr:row>
      <xdr:rowOff>123825</xdr:rowOff>
    </xdr:from>
    <xdr:to>
      <xdr:col>57</xdr:col>
      <xdr:colOff>35257</xdr:colOff>
      <xdr:row>48</xdr:row>
      <xdr:rowOff>9525</xdr:rowOff>
    </xdr:to>
    <xdr:sp macro="" textlink="">
      <xdr:nvSpPr>
        <xdr:cNvPr id="1371210" name="Text Box 8"/>
        <xdr:cNvSpPr txBox="1">
          <a:spLocks noChangeArrowheads="1"/>
        </xdr:cNvSpPr>
      </xdr:nvSpPr>
      <xdr:spPr bwMode="auto">
        <a:xfrm>
          <a:off x="1581150" y="7839075"/>
          <a:ext cx="13049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23</xdr:col>
      <xdr:colOff>0</xdr:colOff>
      <xdr:row>46</xdr:row>
      <xdr:rowOff>123825</xdr:rowOff>
    </xdr:from>
    <xdr:to>
      <xdr:col>54</xdr:col>
      <xdr:colOff>85725</xdr:colOff>
      <xdr:row>48</xdr:row>
      <xdr:rowOff>9525</xdr:rowOff>
    </xdr:to>
    <xdr:sp macro="" textlink="">
      <xdr:nvSpPr>
        <xdr:cNvPr id="1371211" name="Text Box 9"/>
        <xdr:cNvSpPr txBox="1">
          <a:spLocks noChangeArrowheads="1"/>
        </xdr:cNvSpPr>
      </xdr:nvSpPr>
      <xdr:spPr bwMode="auto">
        <a:xfrm>
          <a:off x="1581150" y="78390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46</xdr:row>
      <xdr:rowOff>123825</xdr:rowOff>
    </xdr:from>
    <xdr:to>
      <xdr:col>54</xdr:col>
      <xdr:colOff>85725</xdr:colOff>
      <xdr:row>48</xdr:row>
      <xdr:rowOff>9525</xdr:rowOff>
    </xdr:to>
    <xdr:sp macro="" textlink="">
      <xdr:nvSpPr>
        <xdr:cNvPr id="1371212" name="Text Box 10"/>
        <xdr:cNvSpPr txBox="1">
          <a:spLocks noChangeArrowheads="1"/>
        </xdr:cNvSpPr>
      </xdr:nvSpPr>
      <xdr:spPr bwMode="auto">
        <a:xfrm>
          <a:off x="1581150" y="78390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46</xdr:row>
      <xdr:rowOff>123825</xdr:rowOff>
    </xdr:from>
    <xdr:to>
      <xdr:col>54</xdr:col>
      <xdr:colOff>85725</xdr:colOff>
      <xdr:row>48</xdr:row>
      <xdr:rowOff>9525</xdr:rowOff>
    </xdr:to>
    <xdr:sp macro="" textlink="">
      <xdr:nvSpPr>
        <xdr:cNvPr id="1371213" name="Text Box 11"/>
        <xdr:cNvSpPr txBox="1">
          <a:spLocks noChangeArrowheads="1"/>
        </xdr:cNvSpPr>
      </xdr:nvSpPr>
      <xdr:spPr bwMode="auto">
        <a:xfrm>
          <a:off x="1581150" y="78390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631658</xdr:colOff>
      <xdr:row>31</xdr:row>
      <xdr:rowOff>50132</xdr:rowOff>
    </xdr:from>
    <xdr:to>
      <xdr:col>59</xdr:col>
      <xdr:colOff>270711</xdr:colOff>
      <xdr:row>50</xdr:row>
      <xdr:rowOff>50133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rategic%20Indicators/1-Excess(Deficit)Revenu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99"/>
      <sheetName val="Finance FY99 DE"/>
      <sheetName val="Comparison95"/>
      <sheetName val="Historical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>
        <row r="10">
          <cell r="C10" t="str">
            <v>FICE</v>
          </cell>
          <cell r="D10" t="str">
            <v>Carnegie</v>
          </cell>
        </row>
        <row r="11">
          <cell r="C11">
            <v>3229</v>
          </cell>
          <cell r="D11" t="str">
            <v>BAI</v>
          </cell>
          <cell r="L11">
            <v>1484564</v>
          </cell>
          <cell r="M11">
            <v>35479072</v>
          </cell>
          <cell r="N11">
            <v>4.184337177702957E-2</v>
          </cell>
          <cell r="P11">
            <v>36963636</v>
          </cell>
        </row>
        <row r="12">
          <cell r="C12">
            <v>3230</v>
          </cell>
          <cell r="D12" t="str">
            <v>BAI</v>
          </cell>
          <cell r="L12">
            <v>6198865</v>
          </cell>
          <cell r="M12">
            <v>153398955</v>
          </cell>
          <cell r="N12">
            <v>4.041008623559398E-2</v>
          </cell>
          <cell r="P12">
            <v>159597820</v>
          </cell>
        </row>
        <row r="13">
          <cell r="C13">
            <v>3835</v>
          </cell>
          <cell r="D13" t="str">
            <v>BAI</v>
          </cell>
          <cell r="L13">
            <v>2512812</v>
          </cell>
          <cell r="M13">
            <v>119487713</v>
          </cell>
          <cell r="N13">
            <v>2.1029877774964192E-2</v>
          </cell>
          <cell r="P13">
            <v>122000525</v>
          </cell>
        </row>
        <row r="14">
          <cell r="C14">
            <v>1961</v>
          </cell>
          <cell r="D14" t="str">
            <v>BAI</v>
          </cell>
          <cell r="L14">
            <v>22148480</v>
          </cell>
          <cell r="M14">
            <v>171588508</v>
          </cell>
          <cell r="N14">
            <v>0.12907904065463405</v>
          </cell>
          <cell r="P14">
            <v>193736988</v>
          </cell>
        </row>
        <row r="15">
          <cell r="C15">
            <v>3037</v>
          </cell>
          <cell r="D15" t="str">
            <v>BAI</v>
          </cell>
          <cell r="L15">
            <v>20178644</v>
          </cell>
          <cell r="M15">
            <v>266008141</v>
          </cell>
          <cell r="N15">
            <v>7.5857242278912052E-2</v>
          </cell>
          <cell r="P15">
            <v>286186785</v>
          </cell>
        </row>
        <row r="16">
          <cell r="C16">
            <v>1347</v>
          </cell>
          <cell r="D16" t="str">
            <v>BAI</v>
          </cell>
          <cell r="L16">
            <v>63164213</v>
          </cell>
          <cell r="M16">
            <v>402874928</v>
          </cell>
          <cell r="N16">
            <v>0.15678367803518417</v>
          </cell>
          <cell r="P16">
            <v>466039141</v>
          </cell>
        </row>
        <row r="17">
          <cell r="C17">
            <v>1379</v>
          </cell>
          <cell r="D17" t="str">
            <v>BAI</v>
          </cell>
          <cell r="L17">
            <v>24930060</v>
          </cell>
          <cell r="M17">
            <v>165958073</v>
          </cell>
          <cell r="N17">
            <v>0.15021902550049493</v>
          </cell>
          <cell r="P17">
            <v>190888133</v>
          </cell>
        </row>
        <row r="18">
          <cell r="C18">
            <v>3253</v>
          </cell>
          <cell r="D18" t="str">
            <v>BAI</v>
          </cell>
          <cell r="L18">
            <v>7724555</v>
          </cell>
          <cell r="M18">
            <v>196771911</v>
          </cell>
          <cell r="N18">
            <v>3.9256390613597286E-2</v>
          </cell>
          <cell r="P18">
            <v>204496466</v>
          </cell>
        </row>
        <row r="19">
          <cell r="C19">
            <v>3265</v>
          </cell>
          <cell r="D19" t="str">
            <v>BAI</v>
          </cell>
          <cell r="L19">
            <v>11726000</v>
          </cell>
          <cell r="M19">
            <v>305404000</v>
          </cell>
          <cell r="N19">
            <v>3.8395043941795132E-2</v>
          </cell>
          <cell r="P19">
            <v>317130000</v>
          </cell>
        </row>
        <row r="20">
          <cell r="C20">
            <v>3268</v>
          </cell>
          <cell r="D20" t="str">
            <v>BAI</v>
          </cell>
          <cell r="L20">
            <v>15948994</v>
          </cell>
          <cell r="M20">
            <v>177834263</v>
          </cell>
          <cell r="N20">
            <v>8.968459581942316E-2</v>
          </cell>
          <cell r="P20">
            <v>193783257</v>
          </cell>
        </row>
        <row r="21">
          <cell r="C21">
            <v>2728</v>
          </cell>
          <cell r="D21" t="str">
            <v>BAI</v>
          </cell>
          <cell r="L21">
            <v>49567442</v>
          </cell>
          <cell r="M21">
            <v>386436132</v>
          </cell>
          <cell r="N21">
            <v>0.12826813513390617</v>
          </cell>
          <cell r="P21">
            <v>436003574</v>
          </cell>
        </row>
        <row r="22">
          <cell r="C22">
            <v>2731</v>
          </cell>
          <cell r="D22" t="str">
            <v>BAI</v>
          </cell>
          <cell r="L22">
            <v>9304417</v>
          </cell>
          <cell r="M22">
            <v>177474493</v>
          </cell>
          <cell r="N22">
            <v>5.2426784506999551E-2</v>
          </cell>
          <cell r="P22">
            <v>186778910</v>
          </cell>
        </row>
        <row r="23">
          <cell r="C23">
            <v>3279</v>
          </cell>
          <cell r="D23" t="str">
            <v>BAI</v>
          </cell>
          <cell r="L23">
            <v>9825069</v>
          </cell>
          <cell r="M23">
            <v>83766817</v>
          </cell>
          <cell r="N23">
            <v>0.11729070474290554</v>
          </cell>
          <cell r="P23">
            <v>93591886</v>
          </cell>
        </row>
        <row r="24">
          <cell r="C24">
            <v>3065</v>
          </cell>
          <cell r="D24" t="str">
            <v>BAI</v>
          </cell>
          <cell r="L24">
            <v>20392747</v>
          </cell>
          <cell r="M24">
            <v>159350167</v>
          </cell>
          <cell r="N24">
            <v>0.12797443130385924</v>
          </cell>
          <cell r="P24">
            <v>179742914</v>
          </cell>
        </row>
        <row r="25">
          <cell r="C25">
            <v>3301</v>
          </cell>
          <cell r="D25" t="str">
            <v>BAI</v>
          </cell>
          <cell r="L25">
            <v>12240841</v>
          </cell>
          <cell r="M25">
            <v>95649820</v>
          </cell>
          <cell r="N25">
            <v>0.12797557799899675</v>
          </cell>
          <cell r="P25">
            <v>107890661</v>
          </cell>
        </row>
        <row r="26">
          <cell r="C26">
            <v>3304</v>
          </cell>
          <cell r="D26" t="str">
            <v>BAI</v>
          </cell>
          <cell r="L26">
            <v>21940521</v>
          </cell>
          <cell r="M26">
            <v>153941375</v>
          </cell>
          <cell r="N26">
            <v>0.14252517232615339</v>
          </cell>
          <cell r="P26">
            <v>175881896</v>
          </cell>
        </row>
        <row r="27">
          <cell r="C27">
            <v>2829</v>
          </cell>
          <cell r="D27" t="str">
            <v>BAI</v>
          </cell>
          <cell r="L27">
            <v>14301704</v>
          </cell>
          <cell r="M27">
            <v>252019431</v>
          </cell>
          <cell r="N27">
            <v>5.6748417942424446E-2</v>
          </cell>
          <cell r="P27">
            <v>266321135</v>
          </cell>
        </row>
        <row r="28">
          <cell r="L28">
            <v>26724550</v>
          </cell>
          <cell r="M28">
            <v>315504594</v>
          </cell>
          <cell r="N28">
            <v>8.470415489417564E-2</v>
          </cell>
          <cell r="P28">
            <v>342229144</v>
          </cell>
        </row>
        <row r="29">
          <cell r="C29">
            <v>3534</v>
          </cell>
          <cell r="D29" t="str">
            <v>BAI</v>
          </cell>
          <cell r="L29">
            <v>11414433</v>
          </cell>
          <cell r="M29">
            <v>335869139</v>
          </cell>
          <cell r="N29">
            <v>3.3984762738204416E-2</v>
          </cell>
          <cell r="P29">
            <v>347283572</v>
          </cell>
        </row>
        <row r="30">
          <cell r="C30">
            <v>3385</v>
          </cell>
          <cell r="D30" t="str">
            <v>BAI</v>
          </cell>
          <cell r="L30">
            <v>3662459</v>
          </cell>
          <cell r="M30">
            <v>146741259</v>
          </cell>
          <cell r="N30">
            <v>2.4958617807688294E-2</v>
          </cell>
          <cell r="P30">
            <v>150403718</v>
          </cell>
        </row>
        <row r="31">
          <cell r="C31">
            <v>3389</v>
          </cell>
          <cell r="D31" t="str">
            <v>BAI</v>
          </cell>
          <cell r="L31">
            <v>5029336</v>
          </cell>
          <cell r="M31">
            <v>131397994</v>
          </cell>
          <cell r="N31">
            <v>3.8275591939402061E-2</v>
          </cell>
          <cell r="P31">
            <v>136427330</v>
          </cell>
        </row>
        <row r="32">
          <cell r="L32">
            <v>27419763</v>
          </cell>
          <cell r="M32">
            <v>126952846</v>
          </cell>
          <cell r="N32">
            <v>0.21598383859783654</v>
          </cell>
          <cell r="P32">
            <v>154372609</v>
          </cell>
        </row>
        <row r="33">
          <cell r="C33">
            <v>3143</v>
          </cell>
          <cell r="D33" t="str">
            <v>BAI</v>
          </cell>
          <cell r="L33">
            <v>9670911</v>
          </cell>
          <cell r="M33">
            <v>113103599</v>
          </cell>
          <cell r="N33">
            <v>8.5504891846987119E-2</v>
          </cell>
          <cell r="P33">
            <v>122774510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Volumes/IR/FactBook/FactBook%2016-17/COUNTIES2016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analli, Carlee K (ranallc)" refreshedDate="42261.619779050925" createdVersion="4" refreshedVersion="4" minRefreshableVersion="3" recordCount="1046417">
  <cacheSource type="worksheet">
    <worksheetSource ref="A1:A1046418" sheet="Sheet1"/>
  </cacheSource>
  <cacheFields count="1">
    <cacheField name="Final Ethnic" numFmtId="0">
      <sharedItems containsBlank="1" count="9">
        <s v="White"/>
        <s v="Foreign"/>
        <s v="Hispanic"/>
        <s v="Multiracial"/>
        <s v="Black or African American"/>
        <s v="Asian"/>
        <s v="Unknown Race"/>
        <s v="American/Alaska Native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Ranalli, Carlee K (ranallc)" refreshedDate="42261.60524016204" createdVersion="4" refreshedVersion="4" minRefreshableVersion="3" recordCount="1045778">
  <cacheSource type="worksheet">
    <worksheetSource ref="A1:A1048576" sheet="Sheet1" r:id="rId2"/>
  </cacheSource>
  <cacheFields count="1">
    <cacheField name="Stu Pref County Name" numFmtId="0">
      <sharedItems containsBlank="1" count="59">
        <s v="Delaware"/>
        <s v="Huntingdon"/>
        <s v="Dauphin"/>
        <s v="Lebanon"/>
        <s v="Clearfield"/>
        <s v="Butler"/>
        <s v="Cumberland"/>
        <s v="Union"/>
        <s v="Franklin"/>
        <s v="Centre"/>
        <s v="York"/>
        <s v="Allegheny"/>
        <s v="Blair"/>
        <s v="Monroe"/>
        <s v="Lancaster"/>
        <s v="Lehigh"/>
        <s v="Mifflin"/>
        <s v="Cambria"/>
        <s v="Montgomery"/>
        <s v="Bedford"/>
        <s v="Chester"/>
        <s v="Philadelphia"/>
        <s v="Adams"/>
        <s v="Lackawanna"/>
        <s v="Columbia"/>
        <s v="Northampton"/>
        <s v="Elk"/>
        <s v="Northumberland"/>
        <s v="Berks"/>
        <s v="Warren"/>
        <s v="Somerset"/>
        <s v="Bucks"/>
        <s v="Wyoming"/>
        <s v="Snyder"/>
        <s v="West Moreland"/>
        <s v="Washington"/>
        <s v="Crawford"/>
        <s v="Susquehanna"/>
        <s v="Beaver"/>
        <s v="Pike"/>
        <s v="Fulton"/>
        <s v="Indiana"/>
        <s v="Venango"/>
        <s v="Montour"/>
        <s v="Wayne"/>
        <s v="Luzerne"/>
        <s v="Fayette"/>
        <s v="Juniata"/>
        <s v="Lycoming"/>
        <s v="Schuylkill"/>
        <s v="Armstrong"/>
        <s v="Perry"/>
        <s v="Erie"/>
        <s v="Carbon"/>
        <s v="McKean"/>
        <s v="Potter"/>
        <s v="Mercer"/>
        <s v="Jefferso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46417">
  <r>
    <x v="0"/>
  </r>
  <r>
    <x v="0"/>
  </r>
  <r>
    <x v="1"/>
  </r>
  <r>
    <x v="2"/>
  </r>
  <r>
    <x v="0"/>
  </r>
  <r>
    <x v="0"/>
  </r>
  <r>
    <x v="0"/>
  </r>
  <r>
    <x v="2"/>
  </r>
  <r>
    <x v="0"/>
  </r>
  <r>
    <x v="2"/>
  </r>
  <r>
    <x v="0"/>
  </r>
  <r>
    <x v="1"/>
  </r>
  <r>
    <x v="0"/>
  </r>
  <r>
    <x v="0"/>
  </r>
  <r>
    <x v="3"/>
  </r>
  <r>
    <x v="4"/>
  </r>
  <r>
    <x v="1"/>
  </r>
  <r>
    <x v="0"/>
  </r>
  <r>
    <x v="0"/>
  </r>
  <r>
    <x v="4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5"/>
  </r>
  <r>
    <x v="0"/>
  </r>
  <r>
    <x v="0"/>
  </r>
  <r>
    <x v="0"/>
  </r>
  <r>
    <x v="0"/>
  </r>
  <r>
    <x v="0"/>
  </r>
  <r>
    <x v="3"/>
  </r>
  <r>
    <x v="2"/>
  </r>
  <r>
    <x v="1"/>
  </r>
  <r>
    <x v="0"/>
  </r>
  <r>
    <x v="6"/>
  </r>
  <r>
    <x v="5"/>
  </r>
  <r>
    <x v="2"/>
  </r>
  <r>
    <x v="1"/>
  </r>
  <r>
    <x v="4"/>
  </r>
  <r>
    <x v="3"/>
  </r>
  <r>
    <x v="2"/>
  </r>
  <r>
    <x v="0"/>
  </r>
  <r>
    <x v="0"/>
  </r>
  <r>
    <x v="0"/>
  </r>
  <r>
    <x v="0"/>
  </r>
  <r>
    <x v="6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6"/>
  </r>
  <r>
    <x v="2"/>
  </r>
  <r>
    <x v="0"/>
  </r>
  <r>
    <x v="0"/>
  </r>
  <r>
    <x v="0"/>
  </r>
  <r>
    <x v="2"/>
  </r>
  <r>
    <x v="0"/>
  </r>
  <r>
    <x v="4"/>
  </r>
  <r>
    <x v="5"/>
  </r>
  <r>
    <x v="0"/>
  </r>
  <r>
    <x v="0"/>
  </r>
  <r>
    <x v="6"/>
  </r>
  <r>
    <x v="0"/>
  </r>
  <r>
    <x v="0"/>
  </r>
  <r>
    <x v="0"/>
  </r>
  <r>
    <x v="0"/>
  </r>
  <r>
    <x v="4"/>
  </r>
  <r>
    <x v="0"/>
  </r>
  <r>
    <x v="0"/>
  </r>
  <r>
    <x v="0"/>
  </r>
  <r>
    <x v="0"/>
  </r>
  <r>
    <x v="3"/>
  </r>
  <r>
    <x v="0"/>
  </r>
  <r>
    <x v="0"/>
  </r>
  <r>
    <x v="0"/>
  </r>
  <r>
    <x v="6"/>
  </r>
  <r>
    <x v="2"/>
  </r>
  <r>
    <x v="0"/>
  </r>
  <r>
    <x v="0"/>
  </r>
  <r>
    <x v="1"/>
  </r>
  <r>
    <x v="0"/>
  </r>
  <r>
    <x v="0"/>
  </r>
  <r>
    <x v="6"/>
  </r>
  <r>
    <x v="2"/>
  </r>
  <r>
    <x v="0"/>
  </r>
  <r>
    <x v="0"/>
  </r>
  <r>
    <x v="5"/>
  </r>
  <r>
    <x v="0"/>
  </r>
  <r>
    <x v="3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6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6"/>
  </r>
  <r>
    <x v="0"/>
  </r>
  <r>
    <x v="6"/>
  </r>
  <r>
    <x v="0"/>
  </r>
  <r>
    <x v="0"/>
  </r>
  <r>
    <x v="5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6"/>
  </r>
  <r>
    <x v="3"/>
  </r>
  <r>
    <x v="0"/>
  </r>
  <r>
    <x v="0"/>
  </r>
  <r>
    <x v="0"/>
  </r>
  <r>
    <x v="1"/>
  </r>
  <r>
    <x v="0"/>
  </r>
  <r>
    <x v="3"/>
  </r>
  <r>
    <x v="6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3"/>
  </r>
  <r>
    <x v="6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2"/>
  </r>
  <r>
    <x v="0"/>
  </r>
  <r>
    <x v="0"/>
  </r>
  <r>
    <x v="0"/>
  </r>
  <r>
    <x v="0"/>
  </r>
  <r>
    <x v="0"/>
  </r>
  <r>
    <x v="0"/>
  </r>
  <r>
    <x v="6"/>
  </r>
  <r>
    <x v="2"/>
  </r>
  <r>
    <x v="0"/>
  </r>
  <r>
    <x v="0"/>
  </r>
  <r>
    <x v="0"/>
  </r>
  <r>
    <x v="1"/>
  </r>
  <r>
    <x v="5"/>
  </r>
  <r>
    <x v="0"/>
  </r>
  <r>
    <x v="5"/>
  </r>
  <r>
    <x v="0"/>
  </r>
  <r>
    <x v="0"/>
  </r>
  <r>
    <x v="1"/>
  </r>
  <r>
    <x v="1"/>
  </r>
  <r>
    <x v="5"/>
  </r>
  <r>
    <x v="5"/>
  </r>
  <r>
    <x v="5"/>
  </r>
  <r>
    <x v="5"/>
  </r>
  <r>
    <x v="0"/>
  </r>
  <r>
    <x v="1"/>
  </r>
  <r>
    <x v="1"/>
  </r>
  <r>
    <x v="0"/>
  </r>
  <r>
    <x v="5"/>
  </r>
  <r>
    <x v="0"/>
  </r>
  <r>
    <x v="0"/>
  </r>
  <r>
    <x v="5"/>
  </r>
  <r>
    <x v="5"/>
  </r>
  <r>
    <x v="0"/>
  </r>
  <r>
    <x v="0"/>
  </r>
  <r>
    <x v="0"/>
  </r>
  <r>
    <x v="0"/>
  </r>
  <r>
    <x v="0"/>
  </r>
  <r>
    <x v="0"/>
  </r>
  <r>
    <x v="0"/>
  </r>
  <r>
    <x v="0"/>
  </r>
  <r>
    <x v="0"/>
  </r>
  <r>
    <x v="6"/>
  </r>
  <r>
    <x v="0"/>
  </r>
  <r>
    <x v="0"/>
  </r>
  <r>
    <x v="0"/>
  </r>
  <r>
    <x v="6"/>
  </r>
  <r>
    <x v="4"/>
  </r>
  <r>
    <x v="1"/>
  </r>
  <r>
    <x v="0"/>
  </r>
  <r>
    <x v="0"/>
  </r>
  <r>
    <x v="0"/>
  </r>
  <r>
    <x v="4"/>
  </r>
  <r>
    <x v="2"/>
  </r>
  <r>
    <x v="0"/>
  </r>
  <r>
    <x v="0"/>
  </r>
  <r>
    <x v="0"/>
  </r>
  <r>
    <x v="0"/>
  </r>
  <r>
    <x v="0"/>
  </r>
  <r>
    <x v="0"/>
  </r>
  <r>
    <x v="5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6"/>
  </r>
  <r>
    <x v="4"/>
  </r>
  <r>
    <x v="6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1"/>
  </r>
  <r>
    <x v="0"/>
  </r>
  <r>
    <x v="0"/>
  </r>
  <r>
    <x v="0"/>
  </r>
  <r>
    <x v="0"/>
  </r>
  <r>
    <x v="0"/>
  </r>
  <r>
    <x v="2"/>
  </r>
  <r>
    <x v="0"/>
  </r>
  <r>
    <x v="0"/>
  </r>
  <r>
    <x v="0"/>
  </r>
  <r>
    <x v="0"/>
  </r>
  <r>
    <x v="0"/>
  </r>
  <r>
    <x v="0"/>
  </r>
  <r>
    <x v="6"/>
  </r>
  <r>
    <x v="0"/>
  </r>
  <r>
    <x v="0"/>
  </r>
  <r>
    <x v="0"/>
  </r>
  <r>
    <x v="0"/>
  </r>
  <r>
    <x v="0"/>
  </r>
  <r>
    <x v="2"/>
  </r>
  <r>
    <x v="1"/>
  </r>
  <r>
    <x v="0"/>
  </r>
  <r>
    <x v="0"/>
  </r>
  <r>
    <x v="5"/>
  </r>
  <r>
    <x v="0"/>
  </r>
  <r>
    <x v="0"/>
  </r>
  <r>
    <x v="0"/>
  </r>
  <r>
    <x v="0"/>
  </r>
  <r>
    <x v="0"/>
  </r>
  <r>
    <x v="6"/>
  </r>
  <r>
    <x v="1"/>
  </r>
  <r>
    <x v="0"/>
  </r>
  <r>
    <x v="1"/>
  </r>
  <r>
    <x v="0"/>
  </r>
  <r>
    <x v="0"/>
  </r>
  <r>
    <x v="0"/>
  </r>
  <r>
    <x v="0"/>
  </r>
  <r>
    <x v="0"/>
  </r>
  <r>
    <x v="1"/>
  </r>
  <r>
    <x v="0"/>
  </r>
  <r>
    <x v="6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6"/>
  </r>
  <r>
    <x v="0"/>
  </r>
  <r>
    <x v="0"/>
  </r>
  <r>
    <x v="0"/>
  </r>
  <r>
    <x v="0"/>
  </r>
  <r>
    <x v="0"/>
  </r>
  <r>
    <x v="2"/>
  </r>
  <r>
    <x v="0"/>
  </r>
  <r>
    <x v="1"/>
  </r>
  <r>
    <x v="0"/>
  </r>
  <r>
    <x v="0"/>
  </r>
  <r>
    <x v="0"/>
  </r>
  <r>
    <x v="0"/>
  </r>
  <r>
    <x v="0"/>
  </r>
  <r>
    <x v="6"/>
  </r>
  <r>
    <x v="0"/>
  </r>
  <r>
    <x v="4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4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0"/>
  </r>
  <r>
    <x v="2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6"/>
  </r>
  <r>
    <x v="6"/>
  </r>
  <r>
    <x v="0"/>
  </r>
  <r>
    <x v="6"/>
  </r>
  <r>
    <x v="0"/>
  </r>
  <r>
    <x v="0"/>
  </r>
  <r>
    <x v="2"/>
  </r>
  <r>
    <x v="6"/>
  </r>
  <r>
    <x v="0"/>
  </r>
  <r>
    <x v="1"/>
  </r>
  <r>
    <x v="0"/>
  </r>
  <r>
    <x v="0"/>
  </r>
  <r>
    <x v="0"/>
  </r>
  <r>
    <x v="3"/>
  </r>
  <r>
    <x v="0"/>
  </r>
  <r>
    <x v="0"/>
  </r>
  <r>
    <x v="0"/>
  </r>
  <r>
    <x v="0"/>
  </r>
  <r>
    <x v="0"/>
  </r>
  <r>
    <x v="3"/>
  </r>
  <r>
    <x v="0"/>
  </r>
  <r>
    <x v="0"/>
  </r>
  <r>
    <x v="0"/>
  </r>
  <r>
    <x v="0"/>
  </r>
  <r>
    <x v="0"/>
  </r>
  <r>
    <x v="0"/>
  </r>
  <r>
    <x v="0"/>
  </r>
  <r>
    <x v="4"/>
  </r>
  <r>
    <x v="0"/>
  </r>
  <r>
    <x v="4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5"/>
  </r>
  <r>
    <x v="0"/>
  </r>
  <r>
    <x v="5"/>
  </r>
  <r>
    <x v="1"/>
  </r>
  <r>
    <x v="6"/>
  </r>
  <r>
    <x v="0"/>
  </r>
  <r>
    <x v="0"/>
  </r>
  <r>
    <x v="0"/>
  </r>
  <r>
    <x v="0"/>
  </r>
  <r>
    <x v="3"/>
  </r>
  <r>
    <x v="0"/>
  </r>
  <r>
    <x v="0"/>
  </r>
  <r>
    <x v="6"/>
  </r>
  <r>
    <x v="6"/>
  </r>
  <r>
    <x v="1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6"/>
  </r>
  <r>
    <x v="0"/>
  </r>
  <r>
    <x v="0"/>
  </r>
  <r>
    <x v="0"/>
  </r>
  <r>
    <x v="5"/>
  </r>
  <r>
    <x v="0"/>
  </r>
  <r>
    <x v="0"/>
  </r>
  <r>
    <x v="1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1"/>
  </r>
  <r>
    <x v="2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6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1"/>
  </r>
  <r>
    <x v="0"/>
  </r>
  <r>
    <x v="0"/>
  </r>
  <r>
    <x v="5"/>
  </r>
  <r>
    <x v="1"/>
  </r>
  <r>
    <x v="6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0"/>
  </r>
  <r>
    <x v="0"/>
  </r>
  <r>
    <x v="0"/>
  </r>
  <r>
    <x v="0"/>
  </r>
  <r>
    <x v="0"/>
  </r>
  <r>
    <x v="4"/>
  </r>
  <r>
    <x v="0"/>
  </r>
  <r>
    <x v="0"/>
  </r>
  <r>
    <x v="0"/>
  </r>
  <r>
    <x v="0"/>
  </r>
  <r>
    <x v="0"/>
  </r>
  <r>
    <x v="0"/>
  </r>
  <r>
    <x v="0"/>
  </r>
  <r>
    <x v="3"/>
  </r>
  <r>
    <x v="3"/>
  </r>
  <r>
    <x v="1"/>
  </r>
  <r>
    <x v="0"/>
  </r>
  <r>
    <x v="0"/>
  </r>
  <r>
    <x v="6"/>
  </r>
  <r>
    <x v="0"/>
  </r>
  <r>
    <x v="0"/>
  </r>
  <r>
    <x v="0"/>
  </r>
  <r>
    <x v="0"/>
  </r>
  <r>
    <x v="0"/>
  </r>
  <r>
    <x v="0"/>
  </r>
  <r>
    <x v="0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6"/>
  </r>
  <r>
    <x v="0"/>
  </r>
  <r>
    <x v="4"/>
  </r>
  <r>
    <x v="1"/>
  </r>
  <r>
    <x v="1"/>
  </r>
  <r>
    <x v="0"/>
  </r>
  <r>
    <x v="0"/>
  </r>
  <r>
    <x v="0"/>
  </r>
  <r>
    <x v="0"/>
  </r>
  <r>
    <x v="0"/>
  </r>
  <r>
    <x v="4"/>
  </r>
  <r>
    <x v="0"/>
  </r>
  <r>
    <x v="0"/>
  </r>
  <r>
    <x v="0"/>
  </r>
  <r>
    <x v="0"/>
  </r>
  <r>
    <x v="5"/>
  </r>
  <r>
    <x v="0"/>
  </r>
  <r>
    <x v="0"/>
  </r>
  <r>
    <x v="0"/>
  </r>
  <r>
    <x v="0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1"/>
  </r>
  <r>
    <x v="0"/>
  </r>
  <r>
    <x v="4"/>
  </r>
  <r>
    <x v="6"/>
  </r>
  <r>
    <x v="0"/>
  </r>
  <r>
    <x v="5"/>
  </r>
  <r>
    <x v="0"/>
  </r>
  <r>
    <x v="1"/>
  </r>
  <r>
    <x v="0"/>
  </r>
  <r>
    <x v="0"/>
  </r>
  <r>
    <x v="0"/>
  </r>
  <r>
    <x v="0"/>
  </r>
  <r>
    <x v="0"/>
  </r>
  <r>
    <x v="4"/>
  </r>
  <r>
    <x v="3"/>
  </r>
  <r>
    <x v="5"/>
  </r>
  <r>
    <x v="0"/>
  </r>
  <r>
    <x v="0"/>
  </r>
  <r>
    <x v="0"/>
  </r>
  <r>
    <x v="0"/>
  </r>
  <r>
    <x v="2"/>
  </r>
  <r>
    <x v="0"/>
  </r>
  <r>
    <x v="0"/>
  </r>
  <r>
    <x v="0"/>
  </r>
  <r>
    <x v="0"/>
  </r>
  <r>
    <x v="3"/>
  </r>
  <r>
    <x v="0"/>
  </r>
  <r>
    <x v="0"/>
  </r>
  <r>
    <x v="0"/>
  </r>
  <r>
    <x v="0"/>
  </r>
  <r>
    <x v="4"/>
  </r>
  <r>
    <x v="0"/>
  </r>
  <r>
    <x v="0"/>
  </r>
  <r>
    <x v="0"/>
  </r>
  <r>
    <x v="0"/>
  </r>
  <r>
    <x v="5"/>
  </r>
  <r>
    <x v="0"/>
  </r>
  <r>
    <x v="0"/>
  </r>
  <r>
    <x v="3"/>
  </r>
  <r>
    <x v="1"/>
  </r>
  <r>
    <x v="0"/>
  </r>
  <r>
    <x v="0"/>
  </r>
  <r>
    <x v="0"/>
  </r>
  <r>
    <x v="3"/>
  </r>
  <r>
    <x v="0"/>
  </r>
  <r>
    <x v="0"/>
  </r>
  <r>
    <x v="0"/>
  </r>
  <r>
    <x v="6"/>
  </r>
  <r>
    <x v="6"/>
  </r>
  <r>
    <x v="0"/>
  </r>
  <r>
    <x v="0"/>
  </r>
  <r>
    <x v="0"/>
  </r>
  <r>
    <x v="0"/>
  </r>
  <r>
    <x v="0"/>
  </r>
  <r>
    <x v="0"/>
  </r>
  <r>
    <x v="6"/>
  </r>
  <r>
    <x v="1"/>
  </r>
  <r>
    <x v="0"/>
  </r>
  <r>
    <x v="0"/>
  </r>
  <r>
    <x v="0"/>
  </r>
  <r>
    <x v="0"/>
  </r>
  <r>
    <x v="0"/>
  </r>
  <r>
    <x v="1"/>
  </r>
  <r>
    <x v="6"/>
  </r>
  <r>
    <x v="0"/>
  </r>
  <r>
    <x v="4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5"/>
  </r>
  <r>
    <x v="0"/>
  </r>
  <r>
    <x v="1"/>
  </r>
  <r>
    <x v="0"/>
  </r>
  <r>
    <x v="2"/>
  </r>
  <r>
    <x v="1"/>
  </r>
  <r>
    <x v="0"/>
  </r>
  <r>
    <x v="0"/>
  </r>
  <r>
    <x v="0"/>
  </r>
  <r>
    <x v="0"/>
  </r>
  <r>
    <x v="0"/>
  </r>
  <r>
    <x v="4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6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6"/>
  </r>
  <r>
    <x v="0"/>
  </r>
  <r>
    <x v="0"/>
  </r>
  <r>
    <x v="0"/>
  </r>
  <r>
    <x v="0"/>
  </r>
  <r>
    <x v="0"/>
  </r>
  <r>
    <x v="0"/>
  </r>
  <r>
    <x v="3"/>
  </r>
  <r>
    <x v="0"/>
  </r>
  <r>
    <x v="0"/>
  </r>
  <r>
    <x v="0"/>
  </r>
  <r>
    <x v="1"/>
  </r>
  <r>
    <x v="0"/>
  </r>
  <r>
    <x v="0"/>
  </r>
  <r>
    <x v="0"/>
  </r>
  <r>
    <x v="5"/>
  </r>
  <r>
    <x v="1"/>
  </r>
  <r>
    <x v="5"/>
  </r>
  <r>
    <x v="5"/>
  </r>
  <r>
    <x v="0"/>
  </r>
  <r>
    <x v="0"/>
  </r>
  <r>
    <x v="1"/>
  </r>
  <r>
    <x v="4"/>
  </r>
  <r>
    <x v="1"/>
  </r>
  <r>
    <x v="5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6"/>
  </r>
  <r>
    <x v="1"/>
  </r>
  <r>
    <x v="1"/>
  </r>
  <r>
    <x v="0"/>
  </r>
  <r>
    <x v="0"/>
  </r>
  <r>
    <x v="0"/>
  </r>
  <r>
    <x v="1"/>
  </r>
  <r>
    <x v="1"/>
  </r>
  <r>
    <x v="1"/>
  </r>
  <r>
    <x v="1"/>
  </r>
  <r>
    <x v="1"/>
  </r>
  <r>
    <x v="1"/>
  </r>
  <r>
    <x v="6"/>
  </r>
  <r>
    <x v="0"/>
  </r>
  <r>
    <x v="6"/>
  </r>
  <r>
    <x v="1"/>
  </r>
  <r>
    <x v="1"/>
  </r>
  <r>
    <x v="0"/>
  </r>
  <r>
    <x v="0"/>
  </r>
  <r>
    <x v="1"/>
  </r>
  <r>
    <x v="1"/>
  </r>
  <r>
    <x v="1"/>
  </r>
  <r>
    <x v="5"/>
  </r>
  <r>
    <x v="1"/>
  </r>
  <r>
    <x v="1"/>
  </r>
  <r>
    <x v="5"/>
  </r>
  <r>
    <x v="0"/>
  </r>
  <r>
    <x v="0"/>
  </r>
  <r>
    <x v="0"/>
  </r>
  <r>
    <x v="0"/>
  </r>
  <r>
    <x v="0"/>
  </r>
  <r>
    <x v="0"/>
  </r>
  <r>
    <x v="0"/>
  </r>
  <r>
    <x v="5"/>
  </r>
  <r>
    <x v="0"/>
  </r>
  <r>
    <x v="6"/>
  </r>
  <r>
    <x v="0"/>
  </r>
  <r>
    <x v="0"/>
  </r>
  <r>
    <x v="5"/>
  </r>
  <r>
    <x v="1"/>
  </r>
  <r>
    <x v="0"/>
  </r>
  <r>
    <x v="0"/>
  </r>
  <r>
    <x v="0"/>
  </r>
  <r>
    <x v="0"/>
  </r>
  <r>
    <x v="0"/>
  </r>
  <r>
    <x v="5"/>
  </r>
  <r>
    <x v="0"/>
  </r>
  <r>
    <x v="0"/>
  </r>
  <r>
    <x v="1"/>
  </r>
  <r>
    <x v="6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6"/>
  </r>
  <r>
    <x v="0"/>
  </r>
  <r>
    <x v="0"/>
  </r>
  <r>
    <x v="0"/>
  </r>
  <r>
    <x v="0"/>
  </r>
  <r>
    <x v="0"/>
  </r>
  <r>
    <x v="2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5"/>
  </r>
  <r>
    <x v="3"/>
  </r>
  <r>
    <x v="0"/>
  </r>
  <r>
    <x v="0"/>
  </r>
  <r>
    <x v="0"/>
  </r>
  <r>
    <x v="0"/>
  </r>
  <r>
    <x v="0"/>
  </r>
  <r>
    <x v="0"/>
  </r>
  <r>
    <x v="5"/>
  </r>
  <r>
    <x v="0"/>
  </r>
  <r>
    <x v="0"/>
  </r>
  <r>
    <x v="0"/>
  </r>
  <r>
    <x v="0"/>
  </r>
  <r>
    <x v="0"/>
  </r>
  <r>
    <x v="4"/>
  </r>
  <r>
    <x v="0"/>
  </r>
  <r>
    <x v="0"/>
  </r>
  <r>
    <x v="0"/>
  </r>
  <r>
    <x v="0"/>
  </r>
  <r>
    <x v="6"/>
  </r>
  <r>
    <x v="0"/>
  </r>
  <r>
    <x v="0"/>
  </r>
  <r>
    <x v="0"/>
  </r>
  <r>
    <x v="2"/>
  </r>
  <r>
    <x v="0"/>
  </r>
  <r>
    <x v="0"/>
  </r>
  <r>
    <x v="4"/>
  </r>
  <r>
    <x v="6"/>
  </r>
  <r>
    <x v="0"/>
  </r>
  <r>
    <x v="0"/>
  </r>
  <r>
    <x v="0"/>
  </r>
  <r>
    <x v="0"/>
  </r>
  <r>
    <x v="0"/>
  </r>
  <r>
    <x v="5"/>
  </r>
  <r>
    <x v="6"/>
  </r>
  <r>
    <x v="0"/>
  </r>
  <r>
    <x v="0"/>
  </r>
  <r>
    <x v="0"/>
  </r>
  <r>
    <x v="0"/>
  </r>
  <r>
    <x v="0"/>
  </r>
  <r>
    <x v="0"/>
  </r>
  <r>
    <x v="2"/>
  </r>
  <r>
    <x v="0"/>
  </r>
  <r>
    <x v="0"/>
  </r>
  <r>
    <x v="2"/>
  </r>
  <r>
    <x v="0"/>
  </r>
  <r>
    <x v="4"/>
  </r>
  <r>
    <x v="0"/>
  </r>
  <r>
    <x v="0"/>
  </r>
  <r>
    <x v="0"/>
  </r>
  <r>
    <x v="0"/>
  </r>
  <r>
    <x v="0"/>
  </r>
  <r>
    <x v="0"/>
  </r>
  <r>
    <x v="0"/>
  </r>
  <r>
    <x v="0"/>
  </r>
  <r>
    <x v="2"/>
  </r>
  <r>
    <x v="0"/>
  </r>
  <r>
    <x v="0"/>
  </r>
  <r>
    <x v="0"/>
  </r>
  <r>
    <x v="6"/>
  </r>
  <r>
    <x v="2"/>
  </r>
  <r>
    <x v="0"/>
  </r>
  <r>
    <x v="0"/>
  </r>
  <r>
    <x v="0"/>
  </r>
  <r>
    <x v="0"/>
  </r>
  <r>
    <x v="1"/>
  </r>
  <r>
    <x v="0"/>
  </r>
  <r>
    <x v="0"/>
  </r>
  <r>
    <x v="0"/>
  </r>
  <r>
    <x v="4"/>
  </r>
  <r>
    <x v="1"/>
  </r>
  <r>
    <x v="0"/>
  </r>
  <r>
    <x v="0"/>
  </r>
  <r>
    <x v="0"/>
  </r>
  <r>
    <x v="1"/>
  </r>
  <r>
    <x v="6"/>
  </r>
  <r>
    <x v="0"/>
  </r>
  <r>
    <x v="6"/>
  </r>
  <r>
    <x v="0"/>
  </r>
  <r>
    <x v="0"/>
  </r>
  <r>
    <x v="3"/>
  </r>
  <r>
    <x v="0"/>
  </r>
  <r>
    <x v="0"/>
  </r>
  <r>
    <x v="0"/>
  </r>
  <r>
    <x v="6"/>
  </r>
  <r>
    <x v="0"/>
  </r>
  <r>
    <x v="3"/>
  </r>
  <r>
    <x v="0"/>
  </r>
  <r>
    <x v="0"/>
  </r>
  <r>
    <x v="1"/>
  </r>
  <r>
    <x v="0"/>
  </r>
  <r>
    <x v="0"/>
  </r>
  <r>
    <x v="0"/>
  </r>
  <r>
    <x v="7"/>
  </r>
  <r>
    <x v="6"/>
  </r>
  <r>
    <x v="0"/>
  </r>
  <r>
    <x v="0"/>
  </r>
  <r>
    <x v="3"/>
  </r>
  <r>
    <x v="2"/>
  </r>
  <r>
    <x v="0"/>
  </r>
  <r>
    <x v="0"/>
  </r>
  <r>
    <x v="6"/>
  </r>
  <r>
    <x v="0"/>
  </r>
  <r>
    <x v="3"/>
  </r>
  <r>
    <x v="0"/>
  </r>
  <r>
    <x v="7"/>
  </r>
  <r>
    <x v="0"/>
  </r>
  <r>
    <x v="0"/>
  </r>
  <r>
    <x v="0"/>
  </r>
  <r>
    <x v="0"/>
  </r>
  <r>
    <x v="0"/>
  </r>
  <r>
    <x v="0"/>
  </r>
  <r>
    <x v="0"/>
  </r>
  <r>
    <x v="0"/>
  </r>
  <r>
    <x v="3"/>
  </r>
  <r>
    <x v="0"/>
  </r>
  <r>
    <x v="0"/>
  </r>
  <r>
    <x v="0"/>
  </r>
  <r>
    <x v="0"/>
  </r>
  <r>
    <x v="0"/>
  </r>
  <r>
    <x v="1"/>
  </r>
  <r>
    <x v="0"/>
  </r>
  <r>
    <x v="0"/>
  </r>
  <r>
    <x v="4"/>
  </r>
  <r>
    <x v="0"/>
  </r>
  <r>
    <x v="0"/>
  </r>
  <r>
    <x v="6"/>
  </r>
  <r>
    <x v="0"/>
  </r>
  <r>
    <x v="0"/>
  </r>
  <r>
    <x v="1"/>
  </r>
  <r>
    <x v="1"/>
  </r>
  <r>
    <x v="1"/>
  </r>
  <r>
    <x v="1"/>
  </r>
  <r>
    <x v="0"/>
  </r>
  <r>
    <x v="4"/>
  </r>
  <r>
    <x v="0"/>
  </r>
  <r>
    <x v="4"/>
  </r>
  <r>
    <x v="6"/>
  </r>
  <r>
    <x v="0"/>
  </r>
  <r>
    <x v="4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0"/>
  </r>
  <r>
    <x v="0"/>
  </r>
  <r>
    <x v="3"/>
  </r>
  <r>
    <x v="0"/>
  </r>
  <r>
    <x v="0"/>
  </r>
  <r>
    <x v="0"/>
  </r>
  <r>
    <x v="4"/>
  </r>
  <r>
    <x v="0"/>
  </r>
  <r>
    <x v="0"/>
  </r>
  <r>
    <x v="1"/>
  </r>
  <r>
    <x v="0"/>
  </r>
  <r>
    <x v="0"/>
  </r>
  <r>
    <x v="0"/>
  </r>
  <r>
    <x v="2"/>
  </r>
  <r>
    <x v="0"/>
  </r>
  <r>
    <x v="0"/>
  </r>
  <r>
    <x v="6"/>
  </r>
  <r>
    <x v="1"/>
  </r>
  <r>
    <x v="3"/>
  </r>
  <r>
    <x v="6"/>
  </r>
  <r>
    <x v="0"/>
  </r>
  <r>
    <x v="0"/>
  </r>
  <r>
    <x v="0"/>
  </r>
  <r>
    <x v="0"/>
  </r>
  <r>
    <x v="0"/>
  </r>
  <r>
    <x v="0"/>
  </r>
  <r>
    <x v="0"/>
  </r>
  <r>
    <x v="0"/>
  </r>
  <r>
    <x v="6"/>
  </r>
  <r>
    <x v="0"/>
  </r>
  <r>
    <x v="0"/>
  </r>
  <r>
    <x v="0"/>
  </r>
  <r>
    <x v="0"/>
  </r>
  <r>
    <x v="4"/>
  </r>
  <r>
    <x v="0"/>
  </r>
  <r>
    <x v="0"/>
  </r>
  <r>
    <x v="0"/>
  </r>
  <r>
    <x v="0"/>
  </r>
  <r>
    <x v="0"/>
  </r>
  <r>
    <x v="0"/>
  </r>
  <r>
    <x v="0"/>
  </r>
  <r>
    <x v="0"/>
  </r>
  <r>
    <x v="5"/>
  </r>
  <r>
    <x v="6"/>
  </r>
  <r>
    <x v="4"/>
  </r>
  <r>
    <x v="0"/>
  </r>
  <r>
    <x v="0"/>
  </r>
  <r>
    <x v="0"/>
  </r>
  <r>
    <x v="0"/>
  </r>
  <r>
    <x v="0"/>
  </r>
  <r>
    <x v="0"/>
  </r>
  <r>
    <x v="0"/>
  </r>
  <r>
    <x v="0"/>
  </r>
  <r>
    <x v="4"/>
  </r>
  <r>
    <x v="1"/>
  </r>
  <r>
    <x v="1"/>
  </r>
  <r>
    <x v="1"/>
  </r>
  <r>
    <x v="0"/>
  </r>
  <r>
    <x v="0"/>
  </r>
  <r>
    <x v="0"/>
  </r>
  <r>
    <x v="2"/>
  </r>
  <r>
    <x v="0"/>
  </r>
  <r>
    <x v="5"/>
  </r>
  <r>
    <x v="0"/>
  </r>
  <r>
    <x v="3"/>
  </r>
  <r>
    <x v="0"/>
  </r>
  <r>
    <x v="2"/>
  </r>
  <r>
    <x v="5"/>
  </r>
  <r>
    <x v="1"/>
  </r>
  <r>
    <x v="2"/>
  </r>
  <r>
    <x v="0"/>
  </r>
  <r>
    <x v="6"/>
  </r>
  <r>
    <x v="3"/>
  </r>
  <r>
    <x v="0"/>
  </r>
  <r>
    <x v="0"/>
  </r>
  <r>
    <x v="0"/>
  </r>
  <r>
    <x v="1"/>
  </r>
  <r>
    <x v="6"/>
  </r>
  <r>
    <x v="6"/>
  </r>
  <r>
    <x v="0"/>
  </r>
  <r>
    <x v="0"/>
  </r>
  <r>
    <x v="0"/>
  </r>
  <r>
    <x v="5"/>
  </r>
  <r>
    <x v="6"/>
  </r>
  <r>
    <x v="0"/>
  </r>
  <r>
    <x v="6"/>
  </r>
  <r>
    <x v="0"/>
  </r>
  <r>
    <x v="0"/>
  </r>
  <r>
    <x v="5"/>
  </r>
  <r>
    <x v="1"/>
  </r>
  <r>
    <x v="0"/>
  </r>
  <r>
    <x v="0"/>
  </r>
  <r>
    <x v="1"/>
  </r>
  <r>
    <x v="0"/>
  </r>
  <r>
    <x v="0"/>
  </r>
  <r>
    <x v="0"/>
  </r>
  <r>
    <x v="0"/>
  </r>
  <r>
    <x v="0"/>
  </r>
  <r>
    <x v="1"/>
  </r>
  <r>
    <x v="0"/>
  </r>
  <r>
    <x v="0"/>
  </r>
  <r>
    <x v="2"/>
  </r>
  <r>
    <x v="1"/>
  </r>
  <r>
    <x v="0"/>
  </r>
  <r>
    <x v="0"/>
  </r>
  <r>
    <x v="0"/>
  </r>
  <r>
    <x v="0"/>
  </r>
  <r>
    <x v="0"/>
  </r>
  <r>
    <x v="1"/>
  </r>
  <r>
    <x v="0"/>
  </r>
  <r>
    <x v="0"/>
  </r>
  <r>
    <x v="1"/>
  </r>
  <r>
    <x v="0"/>
  </r>
  <r>
    <x v="4"/>
  </r>
  <r>
    <x v="0"/>
  </r>
  <r>
    <x v="2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0"/>
  </r>
  <r>
    <x v="0"/>
  </r>
  <r>
    <x v="6"/>
  </r>
  <r>
    <x v="0"/>
  </r>
  <r>
    <x v="0"/>
  </r>
  <r>
    <x v="0"/>
  </r>
  <r>
    <x v="0"/>
  </r>
  <r>
    <x v="6"/>
  </r>
  <r>
    <x v="6"/>
  </r>
  <r>
    <x v="2"/>
  </r>
  <r>
    <x v="0"/>
  </r>
  <r>
    <x v="0"/>
  </r>
  <r>
    <x v="3"/>
  </r>
  <r>
    <x v="0"/>
  </r>
  <r>
    <x v="0"/>
  </r>
  <r>
    <x v="0"/>
  </r>
  <r>
    <x v="0"/>
  </r>
  <r>
    <x v="2"/>
  </r>
  <r>
    <x v="2"/>
  </r>
  <r>
    <x v="2"/>
  </r>
  <r>
    <x v="0"/>
  </r>
  <r>
    <x v="0"/>
  </r>
  <r>
    <x v="0"/>
  </r>
  <r>
    <x v="2"/>
  </r>
  <r>
    <x v="0"/>
  </r>
  <r>
    <x v="2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0"/>
  </r>
  <r>
    <x v="0"/>
  </r>
  <r>
    <x v="0"/>
  </r>
  <r>
    <x v="0"/>
  </r>
  <r>
    <x v="0"/>
  </r>
  <r>
    <x v="0"/>
  </r>
  <r>
    <x v="6"/>
  </r>
  <r>
    <x v="0"/>
  </r>
  <r>
    <x v="0"/>
  </r>
  <r>
    <x v="2"/>
  </r>
  <r>
    <x v="2"/>
  </r>
  <r>
    <x v="0"/>
  </r>
  <r>
    <x v="0"/>
  </r>
  <r>
    <x v="1"/>
  </r>
  <r>
    <x v="0"/>
  </r>
  <r>
    <x v="0"/>
  </r>
  <r>
    <x v="6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1"/>
  </r>
  <r>
    <x v="0"/>
  </r>
  <r>
    <x v="0"/>
  </r>
  <r>
    <x v="1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6"/>
  </r>
  <r>
    <x v="0"/>
  </r>
  <r>
    <x v="1"/>
  </r>
  <r>
    <x v="4"/>
  </r>
  <r>
    <x v="0"/>
  </r>
  <r>
    <x v="0"/>
  </r>
  <r>
    <x v="0"/>
  </r>
  <r>
    <x v="0"/>
  </r>
  <r>
    <x v="1"/>
  </r>
  <r>
    <x v="5"/>
  </r>
  <r>
    <x v="1"/>
  </r>
  <r>
    <x v="5"/>
  </r>
  <r>
    <x v="1"/>
  </r>
  <r>
    <x v="6"/>
  </r>
  <r>
    <x v="0"/>
  </r>
  <r>
    <x v="0"/>
  </r>
  <r>
    <x v="0"/>
  </r>
  <r>
    <x v="0"/>
  </r>
  <r>
    <x v="0"/>
  </r>
  <r>
    <x v="0"/>
  </r>
  <r>
    <x v="0"/>
  </r>
  <r>
    <x v="0"/>
  </r>
  <r>
    <x v="6"/>
  </r>
  <r>
    <x v="0"/>
  </r>
  <r>
    <x v="0"/>
  </r>
  <r>
    <x v="0"/>
  </r>
  <r>
    <x v="0"/>
  </r>
  <r>
    <x v="0"/>
  </r>
  <r>
    <x v="0"/>
  </r>
  <r>
    <x v="5"/>
  </r>
  <r>
    <x v="0"/>
  </r>
  <r>
    <x v="0"/>
  </r>
  <r>
    <x v="0"/>
  </r>
  <r>
    <x v="0"/>
  </r>
  <r>
    <x v="6"/>
  </r>
  <r>
    <x v="0"/>
  </r>
  <r>
    <x v="6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3"/>
  </r>
  <r>
    <x v="0"/>
  </r>
  <r>
    <x v="4"/>
  </r>
  <r>
    <x v="0"/>
  </r>
  <r>
    <x v="0"/>
  </r>
  <r>
    <x v="0"/>
  </r>
  <r>
    <x v="4"/>
  </r>
  <r>
    <x v="6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5"/>
  </r>
  <r>
    <x v="0"/>
  </r>
  <r>
    <x v="0"/>
  </r>
  <r>
    <x v="6"/>
  </r>
  <r>
    <x v="0"/>
  </r>
  <r>
    <x v="0"/>
  </r>
  <r>
    <x v="0"/>
  </r>
  <r>
    <x v="0"/>
  </r>
  <r>
    <x v="0"/>
  </r>
  <r>
    <x v="0"/>
  </r>
  <r>
    <x v="6"/>
  </r>
  <r>
    <x v="0"/>
  </r>
  <r>
    <x v="0"/>
  </r>
  <r>
    <x v="0"/>
  </r>
  <r>
    <x v="0"/>
  </r>
  <r>
    <x v="0"/>
  </r>
  <r>
    <x v="0"/>
  </r>
  <r>
    <x v="0"/>
  </r>
  <r>
    <x v="0"/>
  </r>
  <r>
    <x v="0"/>
  </r>
  <r>
    <x v="4"/>
  </r>
  <r>
    <x v="0"/>
  </r>
  <r>
    <x v="1"/>
  </r>
  <r>
    <x v="0"/>
  </r>
  <r>
    <x v="5"/>
  </r>
  <r>
    <x v="0"/>
  </r>
  <r>
    <x v="0"/>
  </r>
  <r>
    <x v="0"/>
  </r>
  <r>
    <x v="0"/>
  </r>
  <r>
    <x v="0"/>
  </r>
  <r>
    <x v="0"/>
  </r>
  <r>
    <x v="0"/>
  </r>
  <r>
    <x v="6"/>
  </r>
  <r>
    <x v="5"/>
  </r>
  <r>
    <x v="1"/>
  </r>
  <r>
    <x v="2"/>
  </r>
  <r>
    <x v="1"/>
  </r>
  <r>
    <x v="1"/>
  </r>
  <r>
    <x v="1"/>
  </r>
  <r>
    <x v="6"/>
  </r>
  <r>
    <x v="6"/>
  </r>
  <r>
    <x v="0"/>
  </r>
  <r>
    <x v="3"/>
  </r>
  <r>
    <x v="4"/>
  </r>
  <r>
    <x v="0"/>
  </r>
  <r>
    <x v="0"/>
  </r>
  <r>
    <x v="0"/>
  </r>
  <r>
    <x v="0"/>
  </r>
  <r>
    <x v="5"/>
  </r>
  <r>
    <x v="0"/>
  </r>
  <r>
    <x v="0"/>
  </r>
  <r>
    <x v="1"/>
  </r>
  <r>
    <x v="0"/>
  </r>
  <r>
    <x v="0"/>
  </r>
  <r>
    <x v="3"/>
  </r>
  <r>
    <x v="2"/>
  </r>
  <r>
    <x v="1"/>
  </r>
  <r>
    <x v="0"/>
  </r>
  <r>
    <x v="1"/>
  </r>
  <r>
    <x v="0"/>
  </r>
  <r>
    <x v="0"/>
  </r>
  <r>
    <x v="0"/>
  </r>
  <r>
    <x v="0"/>
  </r>
  <r>
    <x v="2"/>
  </r>
  <r>
    <x v="1"/>
  </r>
  <r>
    <x v="1"/>
  </r>
  <r>
    <x v="2"/>
  </r>
  <r>
    <x v="5"/>
  </r>
  <r>
    <x v="1"/>
  </r>
  <r>
    <x v="1"/>
  </r>
  <r>
    <x v="1"/>
  </r>
  <r>
    <x v="0"/>
  </r>
  <r>
    <x v="6"/>
  </r>
  <r>
    <x v="0"/>
  </r>
  <r>
    <x v="6"/>
  </r>
  <r>
    <x v="0"/>
  </r>
  <r>
    <x v="0"/>
  </r>
  <r>
    <x v="0"/>
  </r>
  <r>
    <x v="0"/>
  </r>
  <r>
    <x v="0"/>
  </r>
  <r>
    <x v="6"/>
  </r>
  <r>
    <x v="0"/>
  </r>
  <r>
    <x v="0"/>
  </r>
  <r>
    <x v="1"/>
  </r>
  <r>
    <x v="0"/>
  </r>
  <r>
    <x v="0"/>
  </r>
  <r>
    <x v="6"/>
  </r>
  <r>
    <x v="1"/>
  </r>
  <r>
    <x v="0"/>
  </r>
  <r>
    <x v="0"/>
  </r>
  <r>
    <x v="0"/>
  </r>
  <r>
    <x v="6"/>
  </r>
  <r>
    <x v="6"/>
  </r>
  <r>
    <x v="0"/>
  </r>
  <r>
    <x v="2"/>
  </r>
  <r>
    <x v="0"/>
  </r>
  <r>
    <x v="0"/>
  </r>
  <r>
    <x v="0"/>
  </r>
  <r>
    <x v="0"/>
  </r>
  <r>
    <x v="0"/>
  </r>
  <r>
    <x v="2"/>
  </r>
  <r>
    <x v="0"/>
  </r>
  <r>
    <x v="1"/>
  </r>
  <r>
    <x v="0"/>
  </r>
  <r>
    <x v="0"/>
  </r>
  <r>
    <x v="0"/>
  </r>
  <r>
    <x v="0"/>
  </r>
  <r>
    <x v="0"/>
  </r>
  <r>
    <x v="6"/>
  </r>
  <r>
    <x v="0"/>
  </r>
  <r>
    <x v="0"/>
  </r>
  <r>
    <x v="0"/>
  </r>
  <r>
    <x v="1"/>
  </r>
  <r>
    <x v="1"/>
  </r>
  <r>
    <x v="6"/>
  </r>
  <r>
    <x v="0"/>
  </r>
  <r>
    <x v="0"/>
  </r>
  <r>
    <x v="0"/>
  </r>
  <r>
    <x v="0"/>
  </r>
  <r>
    <x v="0"/>
  </r>
  <r>
    <x v="6"/>
  </r>
  <r>
    <x v="0"/>
  </r>
  <r>
    <x v="0"/>
  </r>
  <r>
    <x v="4"/>
  </r>
  <r>
    <x v="0"/>
  </r>
  <r>
    <x v="5"/>
  </r>
  <r>
    <x v="0"/>
  </r>
  <r>
    <x v="3"/>
  </r>
  <r>
    <x v="3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3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6"/>
  </r>
  <r>
    <x v="4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0"/>
  </r>
  <r>
    <x v="0"/>
  </r>
  <r>
    <x v="0"/>
  </r>
  <r>
    <x v="0"/>
  </r>
  <r>
    <x v="0"/>
  </r>
  <r>
    <x v="6"/>
  </r>
  <r>
    <x v="0"/>
  </r>
  <r>
    <x v="0"/>
  </r>
  <r>
    <x v="5"/>
  </r>
  <r>
    <x v="2"/>
  </r>
  <r>
    <x v="5"/>
  </r>
  <r>
    <x v="1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1"/>
  </r>
  <r>
    <x v="0"/>
  </r>
  <r>
    <x v="1"/>
  </r>
  <r>
    <x v="1"/>
  </r>
  <r>
    <x v="3"/>
  </r>
  <r>
    <x v="1"/>
  </r>
  <r>
    <x v="1"/>
  </r>
  <r>
    <x v="1"/>
  </r>
  <r>
    <x v="1"/>
  </r>
  <r>
    <x v="1"/>
  </r>
  <r>
    <x v="0"/>
  </r>
  <r>
    <x v="6"/>
  </r>
  <r>
    <x v="5"/>
  </r>
  <r>
    <x v="0"/>
  </r>
  <r>
    <x v="0"/>
  </r>
  <r>
    <x v="0"/>
  </r>
  <r>
    <x v="0"/>
  </r>
  <r>
    <x v="0"/>
  </r>
  <r>
    <x v="0"/>
  </r>
  <r>
    <x v="0"/>
  </r>
  <r>
    <x v="0"/>
  </r>
  <r>
    <x v="5"/>
  </r>
  <r>
    <x v="0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6"/>
  </r>
  <r>
    <x v="5"/>
  </r>
  <r>
    <x v="0"/>
  </r>
  <r>
    <x v="0"/>
  </r>
  <r>
    <x v="0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045778">
  <r>
    <x v="0"/>
  </r>
  <r>
    <x v="1"/>
  </r>
  <r>
    <x v="2"/>
  </r>
  <r>
    <x v="3"/>
  </r>
  <r>
    <x v="4"/>
  </r>
  <r>
    <x v="5"/>
  </r>
  <r>
    <x v="6"/>
  </r>
  <r>
    <x v="7"/>
  </r>
  <r>
    <x v="8"/>
  </r>
  <r>
    <x v="9"/>
  </r>
  <r>
    <x v="10"/>
  </r>
  <r>
    <x v="10"/>
  </r>
  <r>
    <x v="10"/>
  </r>
  <r>
    <x v="1"/>
  </r>
  <r>
    <x v="11"/>
  </r>
  <r>
    <x v="6"/>
  </r>
  <r>
    <x v="12"/>
  </r>
  <r>
    <x v="2"/>
  </r>
  <r>
    <x v="13"/>
  </r>
  <r>
    <x v="14"/>
  </r>
  <r>
    <x v="10"/>
  </r>
  <r>
    <x v="9"/>
  </r>
  <r>
    <x v="15"/>
  </r>
  <r>
    <x v="14"/>
  </r>
  <r>
    <x v="16"/>
  </r>
  <r>
    <x v="6"/>
  </r>
  <r>
    <x v="14"/>
  </r>
  <r>
    <x v="14"/>
  </r>
  <r>
    <x v="1"/>
  </r>
  <r>
    <x v="1"/>
  </r>
  <r>
    <x v="11"/>
  </r>
  <r>
    <x v="1"/>
  </r>
  <r>
    <x v="17"/>
  </r>
  <r>
    <x v="5"/>
  </r>
  <r>
    <x v="1"/>
  </r>
  <r>
    <x v="9"/>
  </r>
  <r>
    <x v="9"/>
  </r>
  <r>
    <x v="12"/>
  </r>
  <r>
    <x v="18"/>
  </r>
  <r>
    <x v="16"/>
  </r>
  <r>
    <x v="19"/>
  </r>
  <r>
    <x v="12"/>
  </r>
  <r>
    <x v="16"/>
  </r>
  <r>
    <x v="20"/>
  </r>
  <r>
    <x v="1"/>
  </r>
  <r>
    <x v="21"/>
  </r>
  <r>
    <x v="1"/>
  </r>
  <r>
    <x v="15"/>
  </r>
  <r>
    <x v="22"/>
  </r>
  <r>
    <x v="8"/>
  </r>
  <r>
    <x v="3"/>
  </r>
  <r>
    <x v="7"/>
  </r>
  <r>
    <x v="9"/>
  </r>
  <r>
    <x v="7"/>
  </r>
  <r>
    <x v="12"/>
  </r>
  <r>
    <x v="1"/>
  </r>
  <r>
    <x v="10"/>
  </r>
  <r>
    <x v="1"/>
  </r>
  <r>
    <x v="11"/>
  </r>
  <r>
    <x v="23"/>
  </r>
  <r>
    <x v="1"/>
  </r>
  <r>
    <x v="16"/>
  </r>
  <r>
    <x v="2"/>
  </r>
  <r>
    <x v="24"/>
  </r>
  <r>
    <x v="16"/>
  </r>
  <r>
    <x v="18"/>
  </r>
  <r>
    <x v="1"/>
  </r>
  <r>
    <x v="1"/>
  </r>
  <r>
    <x v="1"/>
  </r>
  <r>
    <x v="11"/>
  </r>
  <r>
    <x v="8"/>
  </r>
  <r>
    <x v="10"/>
  </r>
  <r>
    <x v="12"/>
  </r>
  <r>
    <x v="25"/>
  </r>
  <r>
    <x v="19"/>
  </r>
  <r>
    <x v="26"/>
  </r>
  <r>
    <x v="26"/>
  </r>
  <r>
    <x v="13"/>
  </r>
  <r>
    <x v="12"/>
  </r>
  <r>
    <x v="9"/>
  </r>
  <r>
    <x v="8"/>
  </r>
  <r>
    <x v="18"/>
  </r>
  <r>
    <x v="1"/>
  </r>
  <r>
    <x v="6"/>
  </r>
  <r>
    <x v="11"/>
  </r>
  <r>
    <x v="9"/>
  </r>
  <r>
    <x v="11"/>
  </r>
  <r>
    <x v="27"/>
  </r>
  <r>
    <x v="1"/>
  </r>
  <r>
    <x v="28"/>
  </r>
  <r>
    <x v="28"/>
  </r>
  <r>
    <x v="1"/>
  </r>
  <r>
    <x v="10"/>
  </r>
  <r>
    <x v="3"/>
  </r>
  <r>
    <x v="29"/>
  </r>
  <r>
    <x v="12"/>
  </r>
  <r>
    <x v="1"/>
  </r>
  <r>
    <x v="12"/>
  </r>
  <r>
    <x v="1"/>
  </r>
  <r>
    <x v="9"/>
  </r>
  <r>
    <x v="14"/>
  </r>
  <r>
    <x v="12"/>
  </r>
  <r>
    <x v="22"/>
  </r>
  <r>
    <x v="17"/>
  </r>
  <r>
    <x v="14"/>
  </r>
  <r>
    <x v="14"/>
  </r>
  <r>
    <x v="10"/>
  </r>
  <r>
    <x v="10"/>
  </r>
  <r>
    <x v="6"/>
  </r>
  <r>
    <x v="30"/>
  </r>
  <r>
    <x v="31"/>
  </r>
  <r>
    <x v="6"/>
  </r>
  <r>
    <x v="8"/>
  </r>
  <r>
    <x v="32"/>
  </r>
  <r>
    <x v="2"/>
  </r>
  <r>
    <x v="2"/>
  </r>
  <r>
    <x v="1"/>
  </r>
  <r>
    <x v="25"/>
  </r>
  <r>
    <x v="25"/>
  </r>
  <r>
    <x v="1"/>
  </r>
  <r>
    <x v="1"/>
  </r>
  <r>
    <x v="12"/>
  </r>
  <r>
    <x v="12"/>
  </r>
  <r>
    <x v="8"/>
  </r>
  <r>
    <x v="33"/>
  </r>
  <r>
    <x v="3"/>
  </r>
  <r>
    <x v="12"/>
  </r>
  <r>
    <x v="1"/>
  </r>
  <r>
    <x v="7"/>
  </r>
  <r>
    <x v="8"/>
  </r>
  <r>
    <x v="34"/>
  </r>
  <r>
    <x v="12"/>
  </r>
  <r>
    <x v="12"/>
  </r>
  <r>
    <x v="9"/>
  </r>
  <r>
    <x v="6"/>
  </r>
  <r>
    <x v="18"/>
  </r>
  <r>
    <x v="25"/>
  </r>
  <r>
    <x v="18"/>
  </r>
  <r>
    <x v="5"/>
  </r>
  <r>
    <x v="1"/>
  </r>
  <r>
    <x v="9"/>
  </r>
  <r>
    <x v="3"/>
  </r>
  <r>
    <x v="34"/>
  </r>
  <r>
    <x v="2"/>
  </r>
  <r>
    <x v="12"/>
  </r>
  <r>
    <x v="25"/>
  </r>
  <r>
    <x v="4"/>
  </r>
  <r>
    <x v="19"/>
  </r>
  <r>
    <x v="9"/>
  </r>
  <r>
    <x v="35"/>
  </r>
  <r>
    <x v="1"/>
  </r>
  <r>
    <x v="17"/>
  </r>
  <r>
    <x v="11"/>
  </r>
  <r>
    <x v="3"/>
  </r>
  <r>
    <x v="21"/>
  </r>
  <r>
    <x v="2"/>
  </r>
  <r>
    <x v="17"/>
  </r>
  <r>
    <x v="10"/>
  </r>
  <r>
    <x v="19"/>
  </r>
  <r>
    <x v="15"/>
  </r>
  <r>
    <x v="12"/>
  </r>
  <r>
    <x v="12"/>
  </r>
  <r>
    <x v="19"/>
  </r>
  <r>
    <x v="30"/>
  </r>
  <r>
    <x v="30"/>
  </r>
  <r>
    <x v="6"/>
  </r>
  <r>
    <x v="36"/>
  </r>
  <r>
    <x v="37"/>
  </r>
  <r>
    <x v="38"/>
  </r>
  <r>
    <x v="31"/>
  </r>
  <r>
    <x v="21"/>
  </r>
  <r>
    <x v="0"/>
  </r>
  <r>
    <x v="19"/>
  </r>
  <r>
    <x v="38"/>
  </r>
  <r>
    <x v="28"/>
  </r>
  <r>
    <x v="1"/>
  </r>
  <r>
    <x v="12"/>
  </r>
  <r>
    <x v="1"/>
  </r>
  <r>
    <x v="9"/>
  </r>
  <r>
    <x v="35"/>
  </r>
  <r>
    <x v="0"/>
  </r>
  <r>
    <x v="39"/>
  </r>
  <r>
    <x v="18"/>
  </r>
  <r>
    <x v="1"/>
  </r>
  <r>
    <x v="16"/>
  </r>
  <r>
    <x v="40"/>
  </r>
  <r>
    <x v="10"/>
  </r>
  <r>
    <x v="31"/>
  </r>
  <r>
    <x v="31"/>
  </r>
  <r>
    <x v="13"/>
  </r>
  <r>
    <x v="7"/>
  </r>
  <r>
    <x v="20"/>
  </r>
  <r>
    <x v="1"/>
  </r>
  <r>
    <x v="9"/>
  </r>
  <r>
    <x v="12"/>
  </r>
  <r>
    <x v="9"/>
  </r>
  <r>
    <x v="12"/>
  </r>
  <r>
    <x v="7"/>
  </r>
  <r>
    <x v="12"/>
  </r>
  <r>
    <x v="10"/>
  </r>
  <r>
    <x v="18"/>
  </r>
  <r>
    <x v="12"/>
  </r>
  <r>
    <x v="20"/>
  </r>
  <r>
    <x v="20"/>
  </r>
  <r>
    <x v="12"/>
  </r>
  <r>
    <x v="22"/>
  </r>
  <r>
    <x v="41"/>
  </r>
  <r>
    <x v="0"/>
  </r>
  <r>
    <x v="21"/>
  </r>
  <r>
    <x v="2"/>
  </r>
  <r>
    <x v="15"/>
  </r>
  <r>
    <x v="19"/>
  </r>
  <r>
    <x v="25"/>
  </r>
  <r>
    <x v="14"/>
  </r>
  <r>
    <x v="12"/>
  </r>
  <r>
    <x v="31"/>
  </r>
  <r>
    <x v="31"/>
  </r>
  <r>
    <x v="4"/>
  </r>
  <r>
    <x v="20"/>
  </r>
  <r>
    <x v="0"/>
  </r>
  <r>
    <x v="28"/>
  </r>
  <r>
    <x v="6"/>
  </r>
  <r>
    <x v="34"/>
  </r>
  <r>
    <x v="18"/>
  </r>
  <r>
    <x v="10"/>
  </r>
  <r>
    <x v="3"/>
  </r>
  <r>
    <x v="33"/>
  </r>
  <r>
    <x v="12"/>
  </r>
  <r>
    <x v="24"/>
  </r>
  <r>
    <x v="14"/>
  </r>
  <r>
    <x v="2"/>
  </r>
  <r>
    <x v="20"/>
  </r>
  <r>
    <x v="28"/>
  </r>
  <r>
    <x v="28"/>
  </r>
  <r>
    <x v="25"/>
  </r>
  <r>
    <x v="42"/>
  </r>
  <r>
    <x v="9"/>
  </r>
  <r>
    <x v="2"/>
  </r>
  <r>
    <x v="12"/>
  </r>
  <r>
    <x v="28"/>
  </r>
  <r>
    <x v="43"/>
  </r>
  <r>
    <x v="9"/>
  </r>
  <r>
    <x v="44"/>
  </r>
  <r>
    <x v="9"/>
  </r>
  <r>
    <x v="18"/>
  </r>
  <r>
    <x v="10"/>
  </r>
  <r>
    <x v="34"/>
  </r>
  <r>
    <x v="9"/>
  </r>
  <r>
    <x v="15"/>
  </r>
  <r>
    <x v="21"/>
  </r>
  <r>
    <x v="9"/>
  </r>
  <r>
    <x v="22"/>
  </r>
  <r>
    <x v="1"/>
  </r>
  <r>
    <x v="35"/>
  </r>
  <r>
    <x v="12"/>
  </r>
  <r>
    <x v="18"/>
  </r>
  <r>
    <x v="12"/>
  </r>
  <r>
    <x v="11"/>
  </r>
  <r>
    <x v="18"/>
  </r>
  <r>
    <x v="30"/>
  </r>
  <r>
    <x v="45"/>
  </r>
  <r>
    <x v="12"/>
  </r>
  <r>
    <x v="6"/>
  </r>
  <r>
    <x v="1"/>
  </r>
  <r>
    <x v="1"/>
  </r>
  <r>
    <x v="46"/>
  </r>
  <r>
    <x v="34"/>
  </r>
  <r>
    <x v="12"/>
  </r>
  <r>
    <x v="22"/>
  </r>
  <r>
    <x v="1"/>
  </r>
  <r>
    <x v="40"/>
  </r>
  <r>
    <x v="9"/>
  </r>
  <r>
    <x v="9"/>
  </r>
  <r>
    <x v="8"/>
  </r>
  <r>
    <x v="25"/>
  </r>
  <r>
    <x v="47"/>
  </r>
  <r>
    <x v="48"/>
  </r>
  <r>
    <x v="12"/>
  </r>
  <r>
    <x v="49"/>
  </r>
  <r>
    <x v="19"/>
  </r>
  <r>
    <x v="18"/>
  </r>
  <r>
    <x v="22"/>
  </r>
  <r>
    <x v="30"/>
  </r>
  <r>
    <x v="11"/>
  </r>
  <r>
    <x v="1"/>
  </r>
  <r>
    <x v="9"/>
  </r>
  <r>
    <x v="1"/>
  </r>
  <r>
    <x v="16"/>
  </r>
  <r>
    <x v="47"/>
  </r>
  <r>
    <x v="10"/>
  </r>
  <r>
    <x v="6"/>
  </r>
  <r>
    <x v="6"/>
  </r>
  <r>
    <x v="9"/>
  </r>
  <r>
    <x v="14"/>
  </r>
  <r>
    <x v="18"/>
  </r>
  <r>
    <x v="1"/>
  </r>
  <r>
    <x v="18"/>
  </r>
  <r>
    <x v="3"/>
  </r>
  <r>
    <x v="12"/>
  </r>
  <r>
    <x v="5"/>
  </r>
  <r>
    <x v="14"/>
  </r>
  <r>
    <x v="11"/>
  </r>
  <r>
    <x v="14"/>
  </r>
  <r>
    <x v="6"/>
  </r>
  <r>
    <x v="30"/>
  </r>
  <r>
    <x v="10"/>
  </r>
  <r>
    <x v="8"/>
  </r>
  <r>
    <x v="50"/>
  </r>
  <r>
    <x v="36"/>
  </r>
  <r>
    <x v="51"/>
  </r>
  <r>
    <x v="1"/>
  </r>
  <r>
    <x v="12"/>
  </r>
  <r>
    <x v="13"/>
  </r>
  <r>
    <x v="2"/>
  </r>
  <r>
    <x v="11"/>
  </r>
  <r>
    <x v="23"/>
  </r>
  <r>
    <x v="2"/>
  </r>
  <r>
    <x v="9"/>
  </r>
  <r>
    <x v="14"/>
  </r>
  <r>
    <x v="2"/>
  </r>
  <r>
    <x v="45"/>
  </r>
  <r>
    <x v="23"/>
  </r>
  <r>
    <x v="10"/>
  </r>
  <r>
    <x v="4"/>
  </r>
  <r>
    <x v="14"/>
  </r>
  <r>
    <x v="18"/>
  </r>
  <r>
    <x v="12"/>
  </r>
  <r>
    <x v="5"/>
  </r>
  <r>
    <x v="0"/>
  </r>
  <r>
    <x v="10"/>
  </r>
  <r>
    <x v="2"/>
  </r>
  <r>
    <x v="10"/>
  </r>
  <r>
    <x v="1"/>
  </r>
  <r>
    <x v="11"/>
  </r>
  <r>
    <x v="1"/>
  </r>
  <r>
    <x v="1"/>
  </r>
  <r>
    <x v="10"/>
  </r>
  <r>
    <x v="15"/>
  </r>
  <r>
    <x v="11"/>
  </r>
  <r>
    <x v="9"/>
  </r>
  <r>
    <x v="44"/>
  </r>
  <r>
    <x v="11"/>
  </r>
  <r>
    <x v="14"/>
  </r>
  <r>
    <x v="1"/>
  </r>
  <r>
    <x v="4"/>
  </r>
  <r>
    <x v="8"/>
  </r>
  <r>
    <x v="16"/>
  </r>
  <r>
    <x v="28"/>
  </r>
  <r>
    <x v="8"/>
  </r>
  <r>
    <x v="42"/>
  </r>
  <r>
    <x v="48"/>
  </r>
  <r>
    <x v="52"/>
  </r>
  <r>
    <x v="16"/>
  </r>
  <r>
    <x v="1"/>
  </r>
  <r>
    <x v="6"/>
  </r>
  <r>
    <x v="12"/>
  </r>
  <r>
    <x v="3"/>
  </r>
  <r>
    <x v="1"/>
  </r>
  <r>
    <x v="1"/>
  </r>
  <r>
    <x v="4"/>
  </r>
  <r>
    <x v="1"/>
  </r>
  <r>
    <x v="12"/>
  </r>
  <r>
    <x v="1"/>
  </r>
  <r>
    <x v="14"/>
  </r>
  <r>
    <x v="1"/>
  </r>
  <r>
    <x v="15"/>
  </r>
  <r>
    <x v="7"/>
  </r>
  <r>
    <x v="1"/>
  </r>
  <r>
    <x v="1"/>
  </r>
  <r>
    <x v="12"/>
  </r>
  <r>
    <x v="12"/>
  </r>
  <r>
    <x v="6"/>
  </r>
  <r>
    <x v="30"/>
  </r>
  <r>
    <x v="16"/>
  </r>
  <r>
    <x v="9"/>
  </r>
  <r>
    <x v="1"/>
  </r>
  <r>
    <x v="1"/>
  </r>
  <r>
    <x v="14"/>
  </r>
  <r>
    <x v="1"/>
  </r>
  <r>
    <x v="19"/>
  </r>
  <r>
    <x v="20"/>
  </r>
  <r>
    <x v="1"/>
  </r>
  <r>
    <x v="16"/>
  </r>
  <r>
    <x v="20"/>
  </r>
  <r>
    <x v="0"/>
  </r>
  <r>
    <x v="16"/>
  </r>
  <r>
    <x v="1"/>
  </r>
  <r>
    <x v="1"/>
  </r>
  <r>
    <x v="14"/>
  </r>
  <r>
    <x v="1"/>
  </r>
  <r>
    <x v="12"/>
  </r>
  <r>
    <x v="19"/>
  </r>
  <r>
    <x v="22"/>
  </r>
  <r>
    <x v="51"/>
  </r>
  <r>
    <x v="2"/>
  </r>
  <r>
    <x v="12"/>
  </r>
  <r>
    <x v="35"/>
  </r>
  <r>
    <x v="1"/>
  </r>
  <r>
    <x v="1"/>
  </r>
  <r>
    <x v="6"/>
  </r>
  <r>
    <x v="14"/>
  </r>
  <r>
    <x v="11"/>
  </r>
  <r>
    <x v="34"/>
  </r>
  <r>
    <x v="11"/>
  </r>
  <r>
    <x v="26"/>
  </r>
  <r>
    <x v="20"/>
  </r>
  <r>
    <x v="9"/>
  </r>
  <r>
    <x v="53"/>
  </r>
  <r>
    <x v="1"/>
  </r>
  <r>
    <x v="6"/>
  </r>
  <r>
    <x v="4"/>
  </r>
  <r>
    <x v="11"/>
  </r>
  <r>
    <x v="45"/>
  </r>
  <r>
    <x v="4"/>
  </r>
  <r>
    <x v="28"/>
  </r>
  <r>
    <x v="4"/>
  </r>
  <r>
    <x v="10"/>
  </r>
  <r>
    <x v="1"/>
  </r>
  <r>
    <x v="36"/>
  </r>
  <r>
    <x v="16"/>
  </r>
  <r>
    <x v="3"/>
  </r>
  <r>
    <x v="14"/>
  </r>
  <r>
    <x v="6"/>
  </r>
  <r>
    <x v="11"/>
  </r>
  <r>
    <x v="30"/>
  </r>
  <r>
    <x v="30"/>
  </r>
  <r>
    <x v="9"/>
  </r>
  <r>
    <x v="3"/>
  </r>
  <r>
    <x v="17"/>
  </r>
  <r>
    <x v="12"/>
  </r>
  <r>
    <x v="11"/>
  </r>
  <r>
    <x v="3"/>
  </r>
  <r>
    <x v="1"/>
  </r>
  <r>
    <x v="25"/>
  </r>
  <r>
    <x v="18"/>
  </r>
  <r>
    <x v="20"/>
  </r>
  <r>
    <x v="12"/>
  </r>
  <r>
    <x v="1"/>
  </r>
  <r>
    <x v="14"/>
  </r>
  <r>
    <x v="10"/>
  </r>
  <r>
    <x v="18"/>
  </r>
  <r>
    <x v="19"/>
  </r>
  <r>
    <x v="31"/>
  </r>
  <r>
    <x v="16"/>
  </r>
  <r>
    <x v="14"/>
  </r>
  <r>
    <x v="20"/>
  </r>
  <r>
    <x v="11"/>
  </r>
  <r>
    <x v="43"/>
  </r>
  <r>
    <x v="4"/>
  </r>
  <r>
    <x v="17"/>
  </r>
  <r>
    <x v="9"/>
  </r>
  <r>
    <x v="17"/>
  </r>
  <r>
    <x v="18"/>
  </r>
  <r>
    <x v="1"/>
  </r>
  <r>
    <x v="1"/>
  </r>
  <r>
    <x v="15"/>
  </r>
  <r>
    <x v="21"/>
  </r>
  <r>
    <x v="4"/>
  </r>
  <r>
    <x v="10"/>
  </r>
  <r>
    <x v="3"/>
  </r>
  <r>
    <x v="28"/>
  </r>
  <r>
    <x v="1"/>
  </r>
  <r>
    <x v="18"/>
  </r>
  <r>
    <x v="18"/>
  </r>
  <r>
    <x v="12"/>
  </r>
  <r>
    <x v="14"/>
  </r>
  <r>
    <x v="12"/>
  </r>
  <r>
    <x v="12"/>
  </r>
  <r>
    <x v="6"/>
  </r>
  <r>
    <x v="54"/>
  </r>
  <r>
    <x v="15"/>
  </r>
  <r>
    <x v="15"/>
  </r>
  <r>
    <x v="14"/>
  </r>
  <r>
    <x v="20"/>
  </r>
  <r>
    <x v="28"/>
  </r>
  <r>
    <x v="1"/>
  </r>
  <r>
    <x v="4"/>
  </r>
  <r>
    <x v="10"/>
  </r>
  <r>
    <x v="41"/>
  </r>
  <r>
    <x v="9"/>
  </r>
  <r>
    <x v="8"/>
  </r>
  <r>
    <x v="20"/>
  </r>
  <r>
    <x v="2"/>
  </r>
  <r>
    <x v="10"/>
  </r>
  <r>
    <x v="18"/>
  </r>
  <r>
    <x v="18"/>
  </r>
  <r>
    <x v="12"/>
  </r>
  <r>
    <x v="25"/>
  </r>
  <r>
    <x v="21"/>
  </r>
  <r>
    <x v="55"/>
  </r>
  <r>
    <x v="12"/>
  </r>
  <r>
    <x v="12"/>
  </r>
  <r>
    <x v="17"/>
  </r>
  <r>
    <x v="0"/>
  </r>
  <r>
    <x v="17"/>
  </r>
  <r>
    <x v="38"/>
  </r>
  <r>
    <x v="10"/>
  </r>
  <r>
    <x v="28"/>
  </r>
  <r>
    <x v="9"/>
  </r>
  <r>
    <x v="42"/>
  </r>
  <r>
    <x v="3"/>
  </r>
  <r>
    <x v="10"/>
  </r>
  <r>
    <x v="17"/>
  </r>
  <r>
    <x v="14"/>
  </r>
  <r>
    <x v="14"/>
  </r>
  <r>
    <x v="47"/>
  </r>
  <r>
    <x v="12"/>
  </r>
  <r>
    <x v="12"/>
  </r>
  <r>
    <x v="15"/>
  </r>
  <r>
    <x v="28"/>
  </r>
  <r>
    <x v="1"/>
  </r>
  <r>
    <x v="1"/>
  </r>
  <r>
    <x v="18"/>
  </r>
  <r>
    <x v="12"/>
  </r>
  <r>
    <x v="15"/>
  </r>
  <r>
    <x v="9"/>
  </r>
  <r>
    <x v="17"/>
  </r>
  <r>
    <x v="3"/>
  </r>
  <r>
    <x v="16"/>
  </r>
  <r>
    <x v="3"/>
  </r>
  <r>
    <x v="12"/>
  </r>
  <r>
    <x v="2"/>
  </r>
  <r>
    <x v="17"/>
  </r>
  <r>
    <x v="17"/>
  </r>
  <r>
    <x v="12"/>
  </r>
  <r>
    <x v="18"/>
  </r>
  <r>
    <x v="20"/>
  </r>
  <r>
    <x v="17"/>
  </r>
  <r>
    <x v="12"/>
  </r>
  <r>
    <x v="10"/>
  </r>
  <r>
    <x v="1"/>
  </r>
  <r>
    <x v="14"/>
  </r>
  <r>
    <x v="17"/>
  </r>
  <r>
    <x v="1"/>
  </r>
  <r>
    <x v="6"/>
  </r>
  <r>
    <x v="10"/>
  </r>
  <r>
    <x v="14"/>
  </r>
  <r>
    <x v="10"/>
  </r>
  <r>
    <x v="17"/>
  </r>
  <r>
    <x v="4"/>
  </r>
  <r>
    <x v="17"/>
  </r>
  <r>
    <x v="11"/>
  </r>
  <r>
    <x v="17"/>
  </r>
  <r>
    <x v="12"/>
  </r>
  <r>
    <x v="18"/>
  </r>
  <r>
    <x v="23"/>
  </r>
  <r>
    <x v="14"/>
  </r>
  <r>
    <x v="10"/>
  </r>
  <r>
    <x v="27"/>
  </r>
  <r>
    <x v="17"/>
  </r>
  <r>
    <x v="10"/>
  </r>
  <r>
    <x v="4"/>
  </r>
  <r>
    <x v="9"/>
  </r>
  <r>
    <x v="30"/>
  </r>
  <r>
    <x v="37"/>
  </r>
  <r>
    <x v="14"/>
  </r>
  <r>
    <x v="12"/>
  </r>
  <r>
    <x v="1"/>
  </r>
  <r>
    <x v="17"/>
  </r>
  <r>
    <x v="16"/>
  </r>
  <r>
    <x v="12"/>
  </r>
  <r>
    <x v="24"/>
  </r>
  <r>
    <x v="1"/>
  </r>
  <r>
    <x v="25"/>
  </r>
  <r>
    <x v="1"/>
  </r>
  <r>
    <x v="20"/>
  </r>
  <r>
    <x v="20"/>
  </r>
  <r>
    <x v="34"/>
  </r>
  <r>
    <x v="30"/>
  </r>
  <r>
    <x v="9"/>
  </r>
  <r>
    <x v="48"/>
  </r>
  <r>
    <x v="9"/>
  </r>
  <r>
    <x v="11"/>
  </r>
  <r>
    <x v="28"/>
  </r>
  <r>
    <x v="7"/>
  </r>
  <r>
    <x v="5"/>
  </r>
  <r>
    <x v="1"/>
  </r>
  <r>
    <x v="12"/>
  </r>
  <r>
    <x v="43"/>
  </r>
  <r>
    <x v="12"/>
  </r>
  <r>
    <x v="5"/>
  </r>
  <r>
    <x v="6"/>
  </r>
  <r>
    <x v="15"/>
  </r>
  <r>
    <x v="30"/>
  </r>
  <r>
    <x v="31"/>
  </r>
  <r>
    <x v="12"/>
  </r>
  <r>
    <x v="16"/>
  </r>
  <r>
    <x v="34"/>
  </r>
  <r>
    <x v="21"/>
  </r>
  <r>
    <x v="48"/>
  </r>
  <r>
    <x v="1"/>
  </r>
  <r>
    <x v="18"/>
  </r>
  <r>
    <x v="10"/>
  </r>
  <r>
    <x v="8"/>
  </r>
  <r>
    <x v="4"/>
  </r>
  <r>
    <x v="0"/>
  </r>
  <r>
    <x v="31"/>
  </r>
  <r>
    <x v="1"/>
  </r>
  <r>
    <x v="11"/>
  </r>
  <r>
    <x v="1"/>
  </r>
  <r>
    <x v="6"/>
  </r>
  <r>
    <x v="28"/>
  </r>
  <r>
    <x v="9"/>
  </r>
  <r>
    <x v="5"/>
  </r>
  <r>
    <x v="20"/>
  </r>
  <r>
    <x v="54"/>
  </r>
  <r>
    <x v="28"/>
  </r>
  <r>
    <x v="19"/>
  </r>
  <r>
    <x v="6"/>
  </r>
  <r>
    <x v="17"/>
  </r>
  <r>
    <x v="12"/>
  </r>
  <r>
    <x v="14"/>
  </r>
  <r>
    <x v="6"/>
  </r>
  <r>
    <x v="1"/>
  </r>
  <r>
    <x v="10"/>
  </r>
  <r>
    <x v="1"/>
  </r>
  <r>
    <x v="1"/>
  </r>
  <r>
    <x v="1"/>
  </r>
  <r>
    <x v="1"/>
  </r>
  <r>
    <x v="12"/>
  </r>
  <r>
    <x v="1"/>
  </r>
  <r>
    <x v="3"/>
  </r>
  <r>
    <x v="1"/>
  </r>
  <r>
    <x v="1"/>
  </r>
  <r>
    <x v="16"/>
  </r>
  <r>
    <x v="9"/>
  </r>
  <r>
    <x v="5"/>
  </r>
  <r>
    <x v="11"/>
  </r>
  <r>
    <x v="48"/>
  </r>
  <r>
    <x v="17"/>
  </r>
  <r>
    <x v="11"/>
  </r>
  <r>
    <x v="10"/>
  </r>
  <r>
    <x v="14"/>
  </r>
  <r>
    <x v="11"/>
  </r>
  <r>
    <x v="2"/>
  </r>
  <r>
    <x v="18"/>
  </r>
  <r>
    <x v="8"/>
  </r>
  <r>
    <x v="17"/>
  </r>
  <r>
    <x v="41"/>
  </r>
  <r>
    <x v="6"/>
  </r>
  <r>
    <x v="10"/>
  </r>
  <r>
    <x v="11"/>
  </r>
  <r>
    <x v="12"/>
  </r>
  <r>
    <x v="10"/>
  </r>
  <r>
    <x v="1"/>
  </r>
  <r>
    <x v="20"/>
  </r>
  <r>
    <x v="3"/>
  </r>
  <r>
    <x v="8"/>
  </r>
  <r>
    <x v="25"/>
  </r>
  <r>
    <x v="25"/>
  </r>
  <r>
    <x v="26"/>
  </r>
  <r>
    <x v="11"/>
  </r>
  <r>
    <x v="9"/>
  </r>
  <r>
    <x v="10"/>
  </r>
  <r>
    <x v="6"/>
  </r>
  <r>
    <x v="17"/>
  </r>
  <r>
    <x v="48"/>
  </r>
  <r>
    <x v="51"/>
  </r>
  <r>
    <x v="12"/>
  </r>
  <r>
    <x v="3"/>
  </r>
  <r>
    <x v="47"/>
  </r>
  <r>
    <x v="12"/>
  </r>
  <r>
    <x v="6"/>
  </r>
  <r>
    <x v="5"/>
  </r>
  <r>
    <x v="8"/>
  </r>
  <r>
    <x v="33"/>
  </r>
  <r>
    <x v="2"/>
  </r>
  <r>
    <x v="8"/>
  </r>
  <r>
    <x v="8"/>
  </r>
  <r>
    <x v="12"/>
  </r>
  <r>
    <x v="1"/>
  </r>
  <r>
    <x v="2"/>
  </r>
  <r>
    <x v="9"/>
  </r>
  <r>
    <x v="28"/>
  </r>
  <r>
    <x v="14"/>
  </r>
  <r>
    <x v="18"/>
  </r>
  <r>
    <x v="31"/>
  </r>
  <r>
    <x v="18"/>
  </r>
  <r>
    <x v="9"/>
  </r>
  <r>
    <x v="12"/>
  </r>
  <r>
    <x v="2"/>
  </r>
  <r>
    <x v="1"/>
  </r>
  <r>
    <x v="25"/>
  </r>
  <r>
    <x v="35"/>
  </r>
  <r>
    <x v="22"/>
  </r>
  <r>
    <x v="9"/>
  </r>
  <r>
    <x v="51"/>
  </r>
  <r>
    <x v="23"/>
  </r>
  <r>
    <x v="10"/>
  </r>
  <r>
    <x v="24"/>
  </r>
  <r>
    <x v="27"/>
  </r>
  <r>
    <x v="11"/>
  </r>
  <r>
    <x v="18"/>
  </r>
  <r>
    <x v="4"/>
  </r>
  <r>
    <x v="12"/>
  </r>
  <r>
    <x v="20"/>
  </r>
  <r>
    <x v="1"/>
  </r>
  <r>
    <x v="19"/>
  </r>
  <r>
    <x v="19"/>
  </r>
  <r>
    <x v="9"/>
  </r>
  <r>
    <x v="30"/>
  </r>
  <r>
    <x v="27"/>
  </r>
  <r>
    <x v="12"/>
  </r>
  <r>
    <x v="14"/>
  </r>
  <r>
    <x v="15"/>
  </r>
  <r>
    <x v="24"/>
  </r>
  <r>
    <x v="28"/>
  </r>
  <r>
    <x v="12"/>
  </r>
  <r>
    <x v="3"/>
  </r>
  <r>
    <x v="20"/>
  </r>
  <r>
    <x v="1"/>
  </r>
  <r>
    <x v="12"/>
  </r>
  <r>
    <x v="16"/>
  </r>
  <r>
    <x v="10"/>
  </r>
  <r>
    <x v="15"/>
  </r>
  <r>
    <x v="1"/>
  </r>
  <r>
    <x v="12"/>
  </r>
  <r>
    <x v="10"/>
  </r>
  <r>
    <x v="14"/>
  </r>
  <r>
    <x v="12"/>
  </r>
  <r>
    <x v="6"/>
  </r>
  <r>
    <x v="18"/>
  </r>
  <r>
    <x v="14"/>
  </r>
  <r>
    <x v="14"/>
  </r>
  <r>
    <x v="11"/>
  </r>
  <r>
    <x v="14"/>
  </r>
  <r>
    <x v="22"/>
  </r>
  <r>
    <x v="25"/>
  </r>
  <r>
    <x v="12"/>
  </r>
  <r>
    <x v="2"/>
  </r>
  <r>
    <x v="14"/>
  </r>
  <r>
    <x v="1"/>
  </r>
  <r>
    <x v="14"/>
  </r>
  <r>
    <x v="15"/>
  </r>
  <r>
    <x v="11"/>
  </r>
  <r>
    <x v="45"/>
  </r>
  <r>
    <x v="1"/>
  </r>
  <r>
    <x v="12"/>
  </r>
  <r>
    <x v="54"/>
  </r>
  <r>
    <x v="10"/>
  </r>
  <r>
    <x v="19"/>
  </r>
  <r>
    <x v="1"/>
  </r>
  <r>
    <x v="1"/>
  </r>
  <r>
    <x v="18"/>
  </r>
  <r>
    <x v="14"/>
  </r>
  <r>
    <x v="15"/>
  </r>
  <r>
    <x v="1"/>
  </r>
  <r>
    <x v="10"/>
  </r>
  <r>
    <x v="17"/>
  </r>
  <r>
    <x v="20"/>
  </r>
  <r>
    <x v="51"/>
  </r>
  <r>
    <x v="1"/>
  </r>
  <r>
    <x v="1"/>
  </r>
  <r>
    <x v="9"/>
  </r>
  <r>
    <x v="25"/>
  </r>
  <r>
    <x v="20"/>
  </r>
  <r>
    <x v="4"/>
  </r>
  <r>
    <x v="45"/>
  </r>
  <r>
    <x v="11"/>
  </r>
  <r>
    <x v="18"/>
  </r>
  <r>
    <x v="11"/>
  </r>
  <r>
    <x v="28"/>
  </r>
  <r>
    <x v="1"/>
  </r>
  <r>
    <x v="51"/>
  </r>
  <r>
    <x v="12"/>
  </r>
  <r>
    <x v="14"/>
  </r>
  <r>
    <x v="1"/>
  </r>
  <r>
    <x v="28"/>
  </r>
  <r>
    <x v="0"/>
  </r>
  <r>
    <x v="11"/>
  </r>
  <r>
    <x v="1"/>
  </r>
  <r>
    <x v="1"/>
  </r>
  <r>
    <x v="1"/>
  </r>
  <r>
    <x v="12"/>
  </r>
  <r>
    <x v="1"/>
  </r>
  <r>
    <x v="1"/>
  </r>
  <r>
    <x v="27"/>
  </r>
  <r>
    <x v="14"/>
  </r>
  <r>
    <x v="34"/>
  </r>
  <r>
    <x v="14"/>
  </r>
  <r>
    <x v="9"/>
  </r>
  <r>
    <x v="56"/>
  </r>
  <r>
    <x v="41"/>
  </r>
  <r>
    <x v="18"/>
  </r>
  <r>
    <x v="10"/>
  </r>
  <r>
    <x v="14"/>
  </r>
  <r>
    <x v="1"/>
  </r>
  <r>
    <x v="22"/>
  </r>
  <r>
    <x v="16"/>
  </r>
  <r>
    <x v="1"/>
  </r>
  <r>
    <x v="30"/>
  </r>
  <r>
    <x v="1"/>
  </r>
  <r>
    <x v="1"/>
  </r>
  <r>
    <x v="9"/>
  </r>
  <r>
    <x v="5"/>
  </r>
  <r>
    <x v="10"/>
  </r>
  <r>
    <x v="12"/>
  </r>
  <r>
    <x v="10"/>
  </r>
  <r>
    <x v="12"/>
  </r>
  <r>
    <x v="2"/>
  </r>
  <r>
    <x v="11"/>
  </r>
  <r>
    <x v="10"/>
  </r>
  <r>
    <x v="57"/>
  </r>
  <r>
    <x v="1"/>
  </r>
  <r>
    <x v="1"/>
  </r>
  <r>
    <x v="14"/>
  </r>
  <r>
    <x v="18"/>
  </r>
  <r>
    <x v="3"/>
  </r>
  <r>
    <x v="11"/>
  </r>
  <r>
    <x v="20"/>
  </r>
  <r>
    <x v="19"/>
  </r>
  <r>
    <x v="11"/>
  </r>
  <r>
    <x v="1"/>
  </r>
  <r>
    <x v="16"/>
  </r>
  <r>
    <x v="31"/>
  </r>
  <r>
    <x v="22"/>
  </r>
  <r>
    <x v="18"/>
  </r>
  <r>
    <x v="15"/>
  </r>
  <r>
    <x v="21"/>
  </r>
  <r>
    <x v="1"/>
  </r>
  <r>
    <x v="12"/>
  </r>
  <r>
    <x v="14"/>
  </r>
  <r>
    <x v="10"/>
  </r>
  <r>
    <x v="17"/>
  </r>
  <r>
    <x v="10"/>
  </r>
  <r>
    <x v="30"/>
  </r>
  <r>
    <x v="20"/>
  </r>
  <r>
    <x v="1"/>
  </r>
  <r>
    <x v="8"/>
  </r>
  <r>
    <x v="10"/>
  </r>
  <r>
    <x v="10"/>
  </r>
  <r>
    <x v="1"/>
  </r>
  <r>
    <x v="46"/>
  </r>
  <r>
    <x v="17"/>
  </r>
  <r>
    <x v="14"/>
  </r>
  <r>
    <x v="10"/>
  </r>
  <r>
    <x v="7"/>
  </r>
  <r>
    <x v="12"/>
  </r>
  <r>
    <x v="51"/>
  </r>
  <r>
    <x v="39"/>
  </r>
  <r>
    <x v="34"/>
  </r>
  <r>
    <x v="25"/>
  </r>
  <r>
    <x v="14"/>
  </r>
  <r>
    <x v="1"/>
  </r>
  <r>
    <x v="28"/>
  </r>
  <r>
    <x v="19"/>
  </r>
  <r>
    <x v="3"/>
  </r>
  <r>
    <x v="20"/>
  </r>
  <r>
    <x v="31"/>
  </r>
  <r>
    <x v="6"/>
  </r>
  <r>
    <x v="14"/>
  </r>
  <r>
    <x v="14"/>
  </r>
  <r>
    <x v="12"/>
  </r>
  <r>
    <x v="46"/>
  </r>
  <r>
    <x v="12"/>
  </r>
  <r>
    <x v="1"/>
  </r>
  <r>
    <x v="14"/>
  </r>
  <r>
    <x v="11"/>
  </r>
  <r>
    <x v="6"/>
  </r>
  <r>
    <x v="10"/>
  </r>
  <r>
    <x v="7"/>
  </r>
  <r>
    <x v="1"/>
  </r>
  <r>
    <x v="15"/>
  </r>
  <r>
    <x v="4"/>
  </r>
  <r>
    <x v="25"/>
  </r>
  <r>
    <x v="20"/>
  </r>
  <r>
    <x v="2"/>
  </r>
  <r>
    <x v="14"/>
  </r>
  <r>
    <x v="1"/>
  </r>
  <r>
    <x v="38"/>
  </r>
  <r>
    <x v="3"/>
  </r>
  <r>
    <x v="21"/>
  </r>
  <r>
    <x v="1"/>
  </r>
  <r>
    <x v="15"/>
  </r>
  <r>
    <x v="6"/>
  </r>
  <r>
    <x v="17"/>
  </r>
  <r>
    <x v="11"/>
  </r>
  <r>
    <x v="34"/>
  </r>
  <r>
    <x v="20"/>
  </r>
  <r>
    <x v="17"/>
  </r>
  <r>
    <x v="17"/>
  </r>
  <r>
    <x v="20"/>
  </r>
  <r>
    <x v="12"/>
  </r>
  <r>
    <x v="7"/>
  </r>
  <r>
    <x v="20"/>
  </r>
  <r>
    <x v="9"/>
  </r>
  <r>
    <x v="4"/>
  </r>
  <r>
    <x v="8"/>
  </r>
  <r>
    <x v="17"/>
  </r>
  <r>
    <x v="9"/>
  </r>
  <r>
    <x v="1"/>
  </r>
  <r>
    <x v="12"/>
  </r>
  <r>
    <x v="20"/>
  </r>
  <r>
    <x v="18"/>
  </r>
  <r>
    <x v="18"/>
  </r>
  <r>
    <x v="16"/>
  </r>
  <r>
    <x v="51"/>
  </r>
  <r>
    <x v="17"/>
  </r>
  <r>
    <x v="6"/>
  </r>
  <r>
    <x v="17"/>
  </r>
  <r>
    <x v="1"/>
  </r>
  <r>
    <x v="12"/>
  </r>
  <r>
    <x v="19"/>
  </r>
  <r>
    <x v="1"/>
  </r>
  <r>
    <x v="1"/>
  </r>
  <r>
    <x v="14"/>
  </r>
  <r>
    <x v="19"/>
  </r>
  <r>
    <x v="8"/>
  </r>
  <r>
    <x v="12"/>
  </r>
  <r>
    <x v="11"/>
  </r>
  <r>
    <x v="9"/>
  </r>
  <r>
    <x v="1"/>
  </r>
  <r>
    <x v="34"/>
  </r>
  <r>
    <x v="1"/>
  </r>
  <r>
    <x v="2"/>
  </r>
  <r>
    <x v="10"/>
  </r>
  <r>
    <x v="46"/>
  </r>
  <r>
    <x v="9"/>
  </r>
  <r>
    <x v="20"/>
  </r>
  <r>
    <x v="12"/>
  </r>
  <r>
    <x v="20"/>
  </r>
  <r>
    <x v="6"/>
  </r>
  <r>
    <x v="14"/>
  </r>
  <r>
    <x v="12"/>
  </r>
  <r>
    <x v="51"/>
  </r>
  <r>
    <x v="12"/>
  </r>
  <r>
    <x v="1"/>
  </r>
  <r>
    <x v="1"/>
  </r>
  <r>
    <x v="14"/>
  </r>
  <r>
    <x v="9"/>
  </r>
  <r>
    <x v="14"/>
  </r>
  <r>
    <x v="17"/>
  </r>
  <r>
    <x v="27"/>
  </r>
  <r>
    <x v="12"/>
  </r>
  <r>
    <x v="12"/>
  </r>
  <r>
    <x v="0"/>
  </r>
  <r>
    <x v="1"/>
  </r>
  <r>
    <x v="3"/>
  </r>
  <r>
    <x v="1"/>
  </r>
  <r>
    <x v="14"/>
  </r>
  <r>
    <x v="8"/>
  </r>
  <r>
    <x v="1"/>
  </r>
  <r>
    <x v="19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3" cacheId="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C6:D15" firstHeaderRow="1" firstDataRow="1" firstDataCol="1"/>
  <pivotFields count="1">
    <pivotField axis="axisRow" dataField="1" showAll="0">
      <items count="10">
        <item x="7"/>
        <item x="5"/>
        <item x="4"/>
        <item x="1"/>
        <item x="2"/>
        <item x="3"/>
        <item x="6"/>
        <item x="0"/>
        <item h="1" x="8"/>
        <item t="default"/>
      </items>
    </pivotField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of Final Ethnic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C5:D64" firstHeaderRow="1" firstDataRow="1" firstDataCol="1"/>
  <pivotFields count="1">
    <pivotField axis="axisRow" dataField="1" showAll="0">
      <items count="60">
        <item x="22"/>
        <item x="11"/>
        <item x="50"/>
        <item x="38"/>
        <item x="19"/>
        <item x="28"/>
        <item x="12"/>
        <item x="31"/>
        <item x="5"/>
        <item x="17"/>
        <item x="53"/>
        <item x="9"/>
        <item x="20"/>
        <item x="4"/>
        <item x="24"/>
        <item x="36"/>
        <item x="6"/>
        <item x="2"/>
        <item x="0"/>
        <item x="26"/>
        <item x="52"/>
        <item x="46"/>
        <item x="8"/>
        <item x="40"/>
        <item x="1"/>
        <item x="41"/>
        <item x="57"/>
        <item x="47"/>
        <item x="23"/>
        <item x="14"/>
        <item x="3"/>
        <item x="15"/>
        <item x="45"/>
        <item x="48"/>
        <item x="54"/>
        <item x="56"/>
        <item x="16"/>
        <item x="13"/>
        <item x="18"/>
        <item x="43"/>
        <item x="25"/>
        <item x="27"/>
        <item x="51"/>
        <item x="21"/>
        <item x="39"/>
        <item x="55"/>
        <item x="49"/>
        <item x="33"/>
        <item x="30"/>
        <item x="37"/>
        <item x="7"/>
        <item x="42"/>
        <item x="29"/>
        <item x="35"/>
        <item x="44"/>
        <item x="34"/>
        <item x="32"/>
        <item x="10"/>
        <item h="1" x="58"/>
        <item t="default"/>
      </items>
    </pivotField>
  </pivotFields>
  <rowFields count="1">
    <field x="0"/>
  </rowFields>
  <rowItems count="5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Items count="1">
    <i/>
  </colItems>
  <dataFields count="1">
    <dataField name="Count of Stu Pref County Name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47"/>
  <sheetViews>
    <sheetView tabSelected="1" view="pageBreakPreview" zoomScale="95" zoomScaleNormal="95" zoomScaleSheetLayoutView="100" zoomScalePageLayoutView="95" workbookViewId="0">
      <selection activeCell="DT19" sqref="DT19"/>
    </sheetView>
  </sheetViews>
  <sheetFormatPr defaultColWidth="8.85546875" defaultRowHeight="12.75"/>
  <cols>
    <col min="1" max="1" width="1.140625" style="1" customWidth="1"/>
    <col min="2" max="2" width="0.85546875" style="1" customWidth="1"/>
    <col min="3" max="3" width="22.28515625" style="1" customWidth="1"/>
    <col min="4" max="4" width="5.140625" style="1" hidden="1" customWidth="1"/>
    <col min="5" max="5" width="7.28515625" style="1" hidden="1" customWidth="1"/>
    <col min="6" max="6" width="5.140625" style="1" hidden="1" customWidth="1"/>
    <col min="7" max="7" width="7" style="1" hidden="1" customWidth="1"/>
    <col min="8" max="8" width="5.140625" style="1" hidden="1" customWidth="1"/>
    <col min="9" max="9" width="7" style="1" hidden="1" customWidth="1"/>
    <col min="10" max="10" width="5.140625" style="1" hidden="1" customWidth="1"/>
    <col min="11" max="11" width="7" style="1" hidden="1" customWidth="1"/>
    <col min="12" max="12" width="5.140625" style="1" hidden="1" customWidth="1"/>
    <col min="13" max="13" width="7" style="1" hidden="1" customWidth="1"/>
    <col min="14" max="14" width="5.140625" style="1" hidden="1" customWidth="1"/>
    <col min="15" max="15" width="7" style="1" hidden="1" customWidth="1"/>
    <col min="16" max="16" width="5.140625" style="1" hidden="1" customWidth="1"/>
    <col min="17" max="17" width="7" style="1" hidden="1" customWidth="1"/>
    <col min="18" max="18" width="5.140625" style="1" hidden="1" customWidth="1"/>
    <col min="19" max="19" width="7" style="1" hidden="1" customWidth="1"/>
    <col min="20" max="20" width="5.140625" style="1" hidden="1" customWidth="1"/>
    <col min="21" max="21" width="7" style="1" hidden="1" customWidth="1"/>
    <col min="22" max="22" width="5.140625" style="1" hidden="1" customWidth="1"/>
    <col min="23" max="23" width="7" style="1" hidden="1" customWidth="1"/>
    <col min="24" max="24" width="5.140625" style="1" hidden="1" customWidth="1"/>
    <col min="25" max="25" width="7" style="1" hidden="1" customWidth="1"/>
    <col min="26" max="26" width="5.140625" style="1" hidden="1" customWidth="1"/>
    <col min="27" max="28" width="7" style="1" hidden="1" customWidth="1"/>
    <col min="29" max="29" width="9.42578125" style="1" hidden="1" customWidth="1"/>
    <col min="30" max="30" width="7" style="1" hidden="1" customWidth="1"/>
    <col min="31" max="31" width="7.85546875" style="1" hidden="1" customWidth="1"/>
    <col min="32" max="32" width="7" style="56" hidden="1" customWidth="1"/>
    <col min="33" max="33" width="9.42578125" style="1" hidden="1" customWidth="1"/>
    <col min="34" max="34" width="6.85546875" style="1" hidden="1" customWidth="1"/>
    <col min="35" max="35" width="9.140625" style="1" hidden="1" customWidth="1"/>
    <col min="36" max="36" width="9.140625" style="28" hidden="1" customWidth="1"/>
    <col min="37" max="37" width="9.140625" style="1" hidden="1" customWidth="1"/>
    <col min="38" max="38" width="7" style="1" hidden="1" customWidth="1"/>
    <col min="39" max="39" width="6.85546875" style="1" hidden="1" customWidth="1"/>
    <col min="40" max="45" width="6.7109375" style="1" hidden="1" customWidth="1"/>
    <col min="46" max="46" width="9.85546875" style="1" hidden="1" customWidth="1"/>
    <col min="47" max="47" width="9.42578125" style="1" hidden="1" customWidth="1"/>
    <col min="48" max="48" width="7.85546875" style="1" hidden="1" customWidth="1"/>
    <col min="49" max="49" width="11" style="1" hidden="1" customWidth="1"/>
    <col min="50" max="50" width="7.85546875" style="1" hidden="1" customWidth="1"/>
    <col min="51" max="51" width="0" style="1" hidden="1" customWidth="1"/>
    <col min="52" max="52" width="8.140625" style="1" hidden="1" customWidth="1"/>
    <col min="53" max="53" width="6.42578125" style="1" hidden="1" customWidth="1"/>
    <col min="54" max="54" width="7" style="1" hidden="1" customWidth="1"/>
    <col min="55" max="55" width="6" style="1" customWidth="1"/>
    <col min="56" max="56" width="6.7109375" style="1" customWidth="1"/>
    <col min="57" max="57" width="6" style="1" customWidth="1"/>
    <col min="58" max="58" width="6.85546875" style="1" customWidth="1"/>
    <col min="59" max="59" width="6.42578125" style="1" customWidth="1"/>
    <col min="60" max="60" width="6.7109375" style="1" customWidth="1"/>
    <col min="61" max="73" width="0" style="1" hidden="1" customWidth="1"/>
    <col min="74" max="74" width="5.42578125" style="1" customWidth="1"/>
    <col min="75" max="75" width="7" style="1" customWidth="1"/>
    <col min="76" max="93" width="0" style="1" hidden="1" customWidth="1"/>
    <col min="94" max="95" width="8.85546875" style="1"/>
    <col min="96" max="114" width="0" style="1" hidden="1" customWidth="1"/>
    <col min="115" max="16384" width="8.85546875" style="1"/>
  </cols>
  <sheetData>
    <row r="1" spans="1:95" ht="38.25" customHeight="1">
      <c r="A1" s="129" t="s">
        <v>92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</row>
    <row r="2" spans="1:95" ht="12.75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</row>
    <row r="3" spans="1:95" ht="10.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</row>
    <row r="4" spans="1:95" ht="3" customHeight="1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</row>
    <row r="5" spans="1:95" ht="7.5" customHeight="1" thickBot="1"/>
    <row r="6" spans="1:95">
      <c r="A6" s="29"/>
      <c r="B6" s="40"/>
      <c r="C6" s="32"/>
      <c r="D6" s="132">
        <v>1994</v>
      </c>
      <c r="E6" s="131"/>
      <c r="F6" s="132">
        <v>1995</v>
      </c>
      <c r="G6" s="131"/>
      <c r="H6" s="132">
        <v>1996</v>
      </c>
      <c r="I6" s="131"/>
      <c r="J6" s="132">
        <v>1997</v>
      </c>
      <c r="K6" s="131"/>
      <c r="L6" s="132">
        <v>1998</v>
      </c>
      <c r="M6" s="131"/>
      <c r="N6" s="132">
        <v>1999</v>
      </c>
      <c r="O6" s="131"/>
      <c r="P6" s="132">
        <v>2000</v>
      </c>
      <c r="Q6" s="131"/>
      <c r="R6" s="132">
        <v>2001</v>
      </c>
      <c r="S6" s="131"/>
      <c r="T6" s="132">
        <v>2002</v>
      </c>
      <c r="U6" s="131"/>
      <c r="V6" s="132">
        <v>2003</v>
      </c>
      <c r="W6" s="131"/>
      <c r="X6" s="132">
        <v>2004</v>
      </c>
      <c r="Y6" s="131"/>
      <c r="Z6" s="132">
        <v>2005</v>
      </c>
      <c r="AA6" s="131"/>
      <c r="AB6" s="132">
        <v>2006</v>
      </c>
      <c r="AC6" s="131"/>
      <c r="AD6" s="132">
        <v>2007</v>
      </c>
      <c r="AE6" s="131"/>
      <c r="AF6" s="127">
        <v>2008</v>
      </c>
      <c r="AG6" s="128"/>
      <c r="AH6" s="133">
        <v>2010</v>
      </c>
      <c r="AI6" s="134"/>
      <c r="AJ6" s="133">
        <v>2011</v>
      </c>
      <c r="AK6" s="134"/>
      <c r="AL6" s="50"/>
      <c r="AM6" s="87">
        <v>2012</v>
      </c>
      <c r="AN6" s="88"/>
      <c r="AO6" s="88">
        <v>2012</v>
      </c>
      <c r="AP6" s="88"/>
      <c r="AQ6" s="88">
        <v>2012</v>
      </c>
      <c r="AR6" s="88"/>
      <c r="AS6" s="88">
        <v>2012</v>
      </c>
      <c r="AT6" s="88"/>
      <c r="AU6" s="88">
        <v>2012</v>
      </c>
      <c r="AV6" s="88"/>
      <c r="AW6" s="88">
        <v>2012</v>
      </c>
      <c r="AX6" s="88"/>
      <c r="AY6" s="88">
        <v>2012</v>
      </c>
      <c r="AZ6" s="89"/>
      <c r="BA6" s="130">
        <v>2013</v>
      </c>
      <c r="BB6" s="131"/>
      <c r="BC6" s="127">
        <v>2014</v>
      </c>
      <c r="BD6" s="128"/>
      <c r="BE6" s="127">
        <v>2015</v>
      </c>
      <c r="BF6" s="128"/>
      <c r="BG6" s="127">
        <v>2016</v>
      </c>
      <c r="BH6" s="128"/>
      <c r="BV6" s="127">
        <v>2017</v>
      </c>
      <c r="BW6" s="128"/>
      <c r="CP6" s="127">
        <v>2018</v>
      </c>
      <c r="CQ6" s="128"/>
    </row>
    <row r="7" spans="1:95" ht="13.5" thickBot="1">
      <c r="A7" s="31" t="s">
        <v>12</v>
      </c>
      <c r="B7" s="41"/>
      <c r="C7" s="33"/>
      <c r="D7" s="7" t="s">
        <v>13</v>
      </c>
      <c r="E7" s="39" t="s">
        <v>5</v>
      </c>
      <c r="F7" s="7" t="s">
        <v>13</v>
      </c>
      <c r="G7" s="39" t="s">
        <v>5</v>
      </c>
      <c r="H7" s="7" t="s">
        <v>13</v>
      </c>
      <c r="I7" s="39" t="s">
        <v>5</v>
      </c>
      <c r="J7" s="7" t="s">
        <v>13</v>
      </c>
      <c r="K7" s="39" t="s">
        <v>5</v>
      </c>
      <c r="L7" s="7" t="s">
        <v>13</v>
      </c>
      <c r="M7" s="39" t="s">
        <v>5</v>
      </c>
      <c r="N7" s="7" t="s">
        <v>13</v>
      </c>
      <c r="O7" s="39" t="s">
        <v>5</v>
      </c>
      <c r="P7" s="7" t="s">
        <v>13</v>
      </c>
      <c r="Q7" s="39" t="s">
        <v>5</v>
      </c>
      <c r="R7" s="7" t="s">
        <v>13</v>
      </c>
      <c r="S7" s="39" t="s">
        <v>5</v>
      </c>
      <c r="T7" s="7" t="s">
        <v>13</v>
      </c>
      <c r="U7" s="39" t="s">
        <v>5</v>
      </c>
      <c r="V7" s="7" t="s">
        <v>13</v>
      </c>
      <c r="W7" s="39" t="s">
        <v>5</v>
      </c>
      <c r="X7" s="7" t="s">
        <v>13</v>
      </c>
      <c r="Y7" s="39" t="s">
        <v>5</v>
      </c>
      <c r="Z7" s="7" t="s">
        <v>13</v>
      </c>
      <c r="AA7" s="39" t="s">
        <v>5</v>
      </c>
      <c r="AB7" s="7" t="s">
        <v>13</v>
      </c>
      <c r="AC7" s="39" t="s">
        <v>5</v>
      </c>
      <c r="AD7" s="7" t="s">
        <v>13</v>
      </c>
      <c r="AE7" s="39" t="s">
        <v>5</v>
      </c>
      <c r="AF7" s="57" t="s">
        <v>13</v>
      </c>
      <c r="AG7" s="49" t="s">
        <v>5</v>
      </c>
      <c r="AH7" s="72" t="s">
        <v>13</v>
      </c>
      <c r="AI7" s="73" t="s">
        <v>5</v>
      </c>
      <c r="AJ7" s="72" t="s">
        <v>13</v>
      </c>
      <c r="AK7" s="73" t="s">
        <v>5</v>
      </c>
      <c r="AL7" s="69"/>
      <c r="AM7" s="72" t="s">
        <v>13</v>
      </c>
      <c r="AN7" s="73" t="s">
        <v>5</v>
      </c>
      <c r="AO7" s="72" t="s">
        <v>13</v>
      </c>
      <c r="AP7" s="73" t="s">
        <v>5</v>
      </c>
      <c r="AQ7" s="72" t="s">
        <v>13</v>
      </c>
      <c r="AR7" s="73" t="s">
        <v>5</v>
      </c>
      <c r="AS7" s="72" t="s">
        <v>13</v>
      </c>
      <c r="AT7" s="73" t="s">
        <v>5</v>
      </c>
      <c r="AU7" s="72" t="s">
        <v>13</v>
      </c>
      <c r="AV7" s="73" t="s">
        <v>5</v>
      </c>
      <c r="AW7" s="72" t="s">
        <v>13</v>
      </c>
      <c r="AX7" s="73" t="s">
        <v>5</v>
      </c>
      <c r="AY7" s="72" t="s">
        <v>13</v>
      </c>
      <c r="AZ7" s="73" t="s">
        <v>5</v>
      </c>
      <c r="BA7" s="57" t="s">
        <v>13</v>
      </c>
      <c r="BB7" s="95" t="s">
        <v>5</v>
      </c>
      <c r="BC7" s="57" t="s">
        <v>13</v>
      </c>
      <c r="BD7" s="95" t="s">
        <v>5</v>
      </c>
      <c r="BE7" s="57" t="s">
        <v>13</v>
      </c>
      <c r="BF7" s="95" t="s">
        <v>5</v>
      </c>
      <c r="BG7" s="57" t="s">
        <v>13</v>
      </c>
      <c r="BH7" s="95" t="s">
        <v>5</v>
      </c>
      <c r="BV7" s="57" t="s">
        <v>13</v>
      </c>
      <c r="BW7" s="95" t="s">
        <v>5</v>
      </c>
      <c r="BY7" s="1" t="s">
        <v>20</v>
      </c>
      <c r="BZ7" s="90">
        <v>9.8000000000000004E-2</v>
      </c>
      <c r="CP7" s="57" t="s">
        <v>13</v>
      </c>
      <c r="CQ7" s="95" t="s">
        <v>5</v>
      </c>
    </row>
    <row r="8" spans="1:95" ht="13.5" thickBot="1">
      <c r="A8" s="125"/>
      <c r="B8" s="126" t="s">
        <v>2</v>
      </c>
      <c r="C8" s="103"/>
      <c r="D8" s="114">
        <v>23</v>
      </c>
      <c r="E8" s="105">
        <v>2.2072936660268713E-2</v>
      </c>
      <c r="F8" s="114">
        <v>43</v>
      </c>
      <c r="G8" s="105">
        <v>4.0299906279287721E-2</v>
      </c>
      <c r="H8" s="114">
        <v>53</v>
      </c>
      <c r="I8" s="105">
        <v>4.5650301464254951E-2</v>
      </c>
      <c r="J8" s="114">
        <v>65</v>
      </c>
      <c r="K8" s="105">
        <v>5.3986710963455149E-2</v>
      </c>
      <c r="L8" s="114">
        <v>71</v>
      </c>
      <c r="M8" s="105">
        <v>5.7073954983922828E-2</v>
      </c>
      <c r="N8" s="114">
        <v>71</v>
      </c>
      <c r="O8" s="105">
        <f>N8/N$29</f>
        <v>5.5993690851735015E-2</v>
      </c>
      <c r="P8" s="114">
        <v>69</v>
      </c>
      <c r="Q8" s="105">
        <f>P8/P$26</f>
        <v>5.3529868114817691E-2</v>
      </c>
      <c r="R8" s="114">
        <v>65</v>
      </c>
      <c r="S8" s="105">
        <f>R8/R$26</f>
        <v>5.0038491147036179E-2</v>
      </c>
      <c r="T8" s="114">
        <v>66</v>
      </c>
      <c r="U8" s="105">
        <f>T8/T$26</f>
        <v>4.9070631970260223E-2</v>
      </c>
      <c r="V8" s="114">
        <v>54</v>
      </c>
      <c r="W8" s="105">
        <f>V8/V$26</f>
        <v>3.8737446197991389E-2</v>
      </c>
      <c r="X8" s="114">
        <v>63</v>
      </c>
      <c r="Y8" s="105">
        <f>X8/X$26</f>
        <v>4.4241573033707862E-2</v>
      </c>
      <c r="Z8" s="114">
        <v>67</v>
      </c>
      <c r="AA8" s="105">
        <f>Z8/Z$26</f>
        <v>4.6238785369220152E-2</v>
      </c>
      <c r="AB8" s="114">
        <v>77</v>
      </c>
      <c r="AC8" s="105">
        <f>AB8/AB$26</f>
        <v>5.2775873886223443E-2</v>
      </c>
      <c r="AD8" s="114">
        <v>81</v>
      </c>
      <c r="AE8" s="105">
        <f>AD8/AD$26</f>
        <v>5.3928095872170442E-2</v>
      </c>
      <c r="AF8" s="115">
        <v>81</v>
      </c>
      <c r="AG8" s="107">
        <f>AF8/AF26</f>
        <v>5.5139550714771952E-2</v>
      </c>
      <c r="AH8" s="116">
        <v>127</v>
      </c>
      <c r="AI8" s="113">
        <f>AH8/AH26</f>
        <v>8.0328905755850721E-2</v>
      </c>
      <c r="AJ8" s="116">
        <v>145</v>
      </c>
      <c r="AK8" s="113">
        <v>0.09</v>
      </c>
      <c r="AL8" s="117">
        <f>AJ8/1593</f>
        <v>9.1023226616446962E-2</v>
      </c>
      <c r="AM8" s="116">
        <v>143</v>
      </c>
      <c r="AN8" s="113">
        <v>9.1373801916932909E-2</v>
      </c>
      <c r="AO8" s="116">
        <v>143</v>
      </c>
      <c r="AP8" s="113">
        <v>9.1373801916932909E-2</v>
      </c>
      <c r="AQ8" s="116">
        <v>143</v>
      </c>
      <c r="AR8" s="113">
        <v>9.1373801916932909E-2</v>
      </c>
      <c r="AS8" s="116">
        <v>143</v>
      </c>
      <c r="AT8" s="113">
        <v>9.1373801916932909E-2</v>
      </c>
      <c r="AU8" s="116">
        <v>143</v>
      </c>
      <c r="AV8" s="113">
        <v>9.1373801916932909E-2</v>
      </c>
      <c r="AW8" s="116">
        <v>143</v>
      </c>
      <c r="AX8" s="113">
        <v>9.1373801916932909E-2</v>
      </c>
      <c r="AY8" s="116">
        <v>143</v>
      </c>
      <c r="AZ8" s="113">
        <v>9.1373801916932909E-2</v>
      </c>
      <c r="BA8" s="115">
        <v>172</v>
      </c>
      <c r="BB8" s="107">
        <v>0.10519877675840979</v>
      </c>
      <c r="BC8" s="115">
        <v>160</v>
      </c>
      <c r="BD8" s="107">
        <f>BC8/BC29</f>
        <v>9.8039215686274508E-2</v>
      </c>
      <c r="BE8" s="115">
        <v>165</v>
      </c>
      <c r="BF8" s="107">
        <f>BE8/BE29</f>
        <v>0.10423246999368288</v>
      </c>
      <c r="BG8" s="115">
        <v>153</v>
      </c>
      <c r="BH8" s="107">
        <f>BG8/BG29</f>
        <v>9.7266369993642715E-2</v>
      </c>
      <c r="BV8" s="115">
        <v>141</v>
      </c>
      <c r="BW8" s="107">
        <f>BV8/BV29</f>
        <v>9.4314381270903011E-2</v>
      </c>
      <c r="BY8" s="1" t="s">
        <v>21</v>
      </c>
      <c r="BZ8" s="90">
        <v>0.11899999999999999</v>
      </c>
      <c r="CP8" s="115">
        <v>127</v>
      </c>
      <c r="CQ8" s="107">
        <f>CP8/CP29</f>
        <v>8.8625261688764834E-2</v>
      </c>
    </row>
    <row r="9" spans="1:95" ht="15.75" customHeight="1" thickTop="1">
      <c r="A9" s="34"/>
      <c r="B9" s="17"/>
      <c r="C9" s="9"/>
      <c r="D9" s="3"/>
      <c r="E9" s="4"/>
      <c r="F9" s="3"/>
      <c r="G9" s="4"/>
      <c r="H9" s="3"/>
      <c r="I9" s="4"/>
      <c r="J9" s="3"/>
      <c r="K9" s="4"/>
      <c r="L9" s="3"/>
      <c r="M9" s="4"/>
      <c r="N9" s="3"/>
      <c r="O9" s="4"/>
      <c r="P9" s="3"/>
      <c r="Q9" s="4"/>
      <c r="R9" s="3"/>
      <c r="S9" s="4"/>
      <c r="T9" s="3"/>
      <c r="U9" s="4"/>
      <c r="V9" s="3"/>
      <c r="W9" s="4"/>
      <c r="X9" s="3"/>
      <c r="Y9" s="4"/>
      <c r="Z9" s="3"/>
      <c r="AA9" s="4"/>
      <c r="AB9" s="3"/>
      <c r="AC9" s="4"/>
      <c r="AD9" s="3"/>
      <c r="AE9" s="4"/>
      <c r="AF9" s="58"/>
      <c r="AG9" s="4"/>
      <c r="AH9" s="58"/>
      <c r="AI9" s="4"/>
      <c r="AJ9" s="58"/>
      <c r="AK9" s="4"/>
      <c r="AL9" s="69"/>
      <c r="AM9" s="58"/>
      <c r="AN9" s="4"/>
      <c r="AO9" s="58"/>
      <c r="AP9" s="4"/>
      <c r="AQ9" s="58"/>
      <c r="AR9" s="4"/>
      <c r="AS9" s="58"/>
      <c r="AT9" s="4"/>
      <c r="AU9" s="58"/>
      <c r="AV9" s="4"/>
      <c r="AW9" s="58"/>
      <c r="AX9" s="4"/>
      <c r="AY9" s="58"/>
      <c r="AZ9" s="4"/>
      <c r="BA9" s="58"/>
      <c r="BB9" s="96"/>
      <c r="BC9" s="58"/>
      <c r="BD9" s="96"/>
      <c r="BE9" s="58"/>
      <c r="BF9" s="96"/>
      <c r="BG9" s="58"/>
      <c r="BH9" s="96"/>
      <c r="BV9" s="58"/>
      <c r="BW9" s="96"/>
      <c r="BY9" s="1" t="s">
        <v>22</v>
      </c>
      <c r="BZ9" s="90">
        <v>0.71899999999999997</v>
      </c>
      <c r="CP9" s="58"/>
      <c r="CQ9" s="96"/>
    </row>
    <row r="10" spans="1:95">
      <c r="A10" s="34"/>
      <c r="B10" s="17"/>
      <c r="C10" s="9" t="s">
        <v>3</v>
      </c>
      <c r="D10" s="3">
        <v>10</v>
      </c>
      <c r="E10" s="35">
        <v>9.5969289827255271E-3</v>
      </c>
      <c r="F10" s="3">
        <v>8</v>
      </c>
      <c r="G10" s="35">
        <v>7.4976569821930648E-3</v>
      </c>
      <c r="H10" s="3">
        <v>8</v>
      </c>
      <c r="I10" s="35">
        <v>6.8906115417743325E-3</v>
      </c>
      <c r="J10" s="3">
        <v>6</v>
      </c>
      <c r="K10" s="35">
        <v>4.9833887043189366E-3</v>
      </c>
      <c r="L10" s="3">
        <v>10</v>
      </c>
      <c r="M10" s="35">
        <v>8.0385852090032149E-3</v>
      </c>
      <c r="N10" s="3">
        <v>7</v>
      </c>
      <c r="O10" s="35">
        <f>N10/N$29</f>
        <v>5.5205047318611991E-3</v>
      </c>
      <c r="P10" s="3">
        <v>5</v>
      </c>
      <c r="Q10" s="35">
        <f>P10/P$26</f>
        <v>3.8789759503491078E-3</v>
      </c>
      <c r="R10" s="3">
        <v>8</v>
      </c>
      <c r="S10" s="35">
        <f>R10/R$26</f>
        <v>6.1585835257890681E-3</v>
      </c>
      <c r="T10" s="3">
        <v>12</v>
      </c>
      <c r="U10" s="35">
        <f>T10/T$26</f>
        <v>8.921933085501859E-3</v>
      </c>
      <c r="V10" s="3">
        <v>16</v>
      </c>
      <c r="W10" s="35">
        <f>V10/V$26</f>
        <v>1.1477761836441894E-2</v>
      </c>
      <c r="X10" s="3">
        <v>21</v>
      </c>
      <c r="Y10" s="35">
        <f>X10/X$26</f>
        <v>1.4747191011235955E-2</v>
      </c>
      <c r="Z10" s="3">
        <v>24</v>
      </c>
      <c r="AA10" s="35">
        <f>Z10/Z$26</f>
        <v>1.6563146997929608E-2</v>
      </c>
      <c r="AB10" s="3">
        <v>21</v>
      </c>
      <c r="AC10" s="35">
        <f>AB10/AB$26</f>
        <v>1.4393420150788211E-2</v>
      </c>
      <c r="AD10" s="3">
        <v>17</v>
      </c>
      <c r="AE10" s="35">
        <f>AD10/AD$26</f>
        <v>1.1318242343541944E-2</v>
      </c>
      <c r="AF10" s="55">
        <v>19</v>
      </c>
      <c r="AG10" s="35">
        <f>AF10/AF$26</f>
        <v>1.2933968686181076E-2</v>
      </c>
      <c r="AH10" s="55">
        <v>34</v>
      </c>
      <c r="AI10" s="35">
        <f>AH10/AH$26</f>
        <v>2.1505376344086023E-2</v>
      </c>
      <c r="AJ10" s="55">
        <v>38</v>
      </c>
      <c r="AK10" s="35">
        <v>2.3471278567016678E-2</v>
      </c>
      <c r="AL10" s="69">
        <f>AJ10/1593</f>
        <v>2.3854362837413684E-2</v>
      </c>
      <c r="AM10" s="55">
        <v>48</v>
      </c>
      <c r="AN10" s="35">
        <v>3.0670926517571886E-2</v>
      </c>
      <c r="AO10" s="55">
        <v>48</v>
      </c>
      <c r="AP10" s="35">
        <v>3.0670926517571886E-2</v>
      </c>
      <c r="AQ10" s="55">
        <v>48</v>
      </c>
      <c r="AR10" s="35">
        <v>3.0670926517571886E-2</v>
      </c>
      <c r="AS10" s="55">
        <v>48</v>
      </c>
      <c r="AT10" s="35">
        <v>3.0670926517571886E-2</v>
      </c>
      <c r="AU10" s="55">
        <v>48</v>
      </c>
      <c r="AV10" s="35">
        <v>3.0670926517571886E-2</v>
      </c>
      <c r="AW10" s="55">
        <v>48</v>
      </c>
      <c r="AX10" s="35">
        <v>3.0670926517571886E-2</v>
      </c>
      <c r="AY10" s="55">
        <v>48</v>
      </c>
      <c r="AZ10" s="35">
        <v>3.0670926517571886E-2</v>
      </c>
      <c r="BA10" s="55">
        <v>44</v>
      </c>
      <c r="BB10" s="97">
        <v>2.6911314984709479E-2</v>
      </c>
      <c r="BC10" s="55">
        <v>42</v>
      </c>
      <c r="BD10" s="97">
        <v>2.5700000000000001E-2</v>
      </c>
      <c r="BE10" s="55">
        <v>41</v>
      </c>
      <c r="BF10" s="97">
        <v>2.5700000000000001E-2</v>
      </c>
      <c r="BG10" s="55">
        <v>45</v>
      </c>
      <c r="BH10" s="97">
        <v>2.86E-2</v>
      </c>
      <c r="BV10" s="55">
        <v>42</v>
      </c>
      <c r="BW10" s="97">
        <v>2.86E-2</v>
      </c>
      <c r="CP10" s="55">
        <v>43</v>
      </c>
      <c r="CQ10" s="97">
        <f>CP10/CP29</f>
        <v>3.0006978367062107E-2</v>
      </c>
    </row>
    <row r="11" spans="1:95" ht="12.75" customHeight="1">
      <c r="A11" s="34"/>
      <c r="B11" s="17"/>
      <c r="C11" s="9"/>
      <c r="D11" s="3"/>
      <c r="E11" s="35"/>
      <c r="F11" s="3"/>
      <c r="G11" s="35"/>
      <c r="H11" s="3"/>
      <c r="I11" s="35"/>
      <c r="J11" s="3"/>
      <c r="K11" s="35"/>
      <c r="L11" s="3"/>
      <c r="M11" s="35"/>
      <c r="N11" s="3"/>
      <c r="O11" s="35"/>
      <c r="P11" s="3"/>
      <c r="Q11" s="35"/>
      <c r="R11" s="3"/>
      <c r="S11" s="35"/>
      <c r="T11" s="3"/>
      <c r="U11" s="35"/>
      <c r="V11" s="3"/>
      <c r="W11" s="35"/>
      <c r="X11" s="3"/>
      <c r="Y11" s="35"/>
      <c r="Z11" s="3"/>
      <c r="AA11" s="35"/>
      <c r="AB11" s="3"/>
      <c r="AC11" s="35"/>
      <c r="AD11" s="3"/>
      <c r="AE11" s="35"/>
      <c r="AF11" s="55"/>
      <c r="AG11" s="35"/>
      <c r="AH11" s="55"/>
      <c r="AI11" s="35"/>
      <c r="AJ11" s="55"/>
      <c r="AK11" s="35"/>
      <c r="AL11" s="69"/>
      <c r="AM11" s="55"/>
      <c r="AN11" s="35"/>
      <c r="AO11" s="55"/>
      <c r="AP11" s="35"/>
      <c r="AQ11" s="55"/>
      <c r="AR11" s="35"/>
      <c r="AS11" s="55"/>
      <c r="AT11" s="35"/>
      <c r="AU11" s="55"/>
      <c r="AV11" s="35"/>
      <c r="AW11" s="55"/>
      <c r="AX11" s="35"/>
      <c r="AY11" s="55"/>
      <c r="AZ11" s="35"/>
      <c r="BA11" s="55"/>
      <c r="BB11" s="97"/>
      <c r="BC11" s="55"/>
      <c r="BD11" s="97"/>
      <c r="BE11" s="55"/>
      <c r="BF11" s="97"/>
      <c r="BG11" s="55"/>
      <c r="BH11" s="97"/>
      <c r="BV11" s="55"/>
      <c r="BW11" s="97"/>
      <c r="CP11" s="55"/>
      <c r="CQ11" s="97"/>
    </row>
    <row r="12" spans="1:95">
      <c r="A12" s="34"/>
      <c r="B12" s="17"/>
      <c r="C12" s="9" t="s">
        <v>15</v>
      </c>
      <c r="D12" s="3">
        <v>0</v>
      </c>
      <c r="E12" s="35">
        <v>0</v>
      </c>
      <c r="F12" s="3">
        <v>1</v>
      </c>
      <c r="G12" s="35">
        <v>9.372071227741331E-4</v>
      </c>
      <c r="H12" s="3">
        <v>1</v>
      </c>
      <c r="I12" s="35">
        <v>8.6132644272179156E-4</v>
      </c>
      <c r="J12" s="3">
        <v>1</v>
      </c>
      <c r="K12" s="35">
        <v>8.3056478405315617E-4</v>
      </c>
      <c r="L12" s="3">
        <v>0</v>
      </c>
      <c r="M12" s="35">
        <v>0</v>
      </c>
      <c r="N12" s="3">
        <v>2</v>
      </c>
      <c r="O12" s="35">
        <f>N12/N$29</f>
        <v>1.5772870662460567E-3</v>
      </c>
      <c r="P12" s="3">
        <v>2</v>
      </c>
      <c r="Q12" s="35">
        <f>P12/P$26</f>
        <v>1.5515903801396431E-3</v>
      </c>
      <c r="R12" s="3">
        <v>1</v>
      </c>
      <c r="S12" s="35">
        <f>R12/R$26</f>
        <v>7.6982294072363352E-4</v>
      </c>
      <c r="T12" s="3">
        <v>2</v>
      </c>
      <c r="U12" s="35">
        <f>T12/T$26</f>
        <v>1.4869888475836431E-3</v>
      </c>
      <c r="V12" s="3">
        <v>4</v>
      </c>
      <c r="W12" s="35">
        <f>V12/V$26</f>
        <v>2.8694404591104736E-3</v>
      </c>
      <c r="X12" s="3">
        <v>5</v>
      </c>
      <c r="Y12" s="35">
        <f>X12/X$26</f>
        <v>3.5112359550561797E-3</v>
      </c>
      <c r="Z12" s="3">
        <v>4</v>
      </c>
      <c r="AA12" s="35">
        <f>Z12/Z$26</f>
        <v>2.7605244996549345E-3</v>
      </c>
      <c r="AB12" s="3">
        <v>3</v>
      </c>
      <c r="AC12" s="35">
        <f>AB12/AB$26</f>
        <v>2.0562028786840301E-3</v>
      </c>
      <c r="AD12" s="3">
        <v>2</v>
      </c>
      <c r="AE12" s="35">
        <f>AD12/AD$26</f>
        <v>1.3315579227696406E-3</v>
      </c>
      <c r="AF12" s="55">
        <v>0</v>
      </c>
      <c r="AG12" s="35">
        <f>AF12/AF$26</f>
        <v>0</v>
      </c>
      <c r="AH12" s="55">
        <v>3</v>
      </c>
      <c r="AI12" s="35">
        <f>AH12/AH$26</f>
        <v>1.8975332068311196E-3</v>
      </c>
      <c r="AJ12" s="55">
        <v>2</v>
      </c>
      <c r="AK12" s="35">
        <v>1.2353304508956147E-3</v>
      </c>
      <c r="AL12" s="69">
        <f>AJ12/1593</f>
        <v>1.2554927809165098E-3</v>
      </c>
      <c r="AM12" s="55">
        <v>4</v>
      </c>
      <c r="AN12" s="35">
        <v>2.5559105431309905E-3</v>
      </c>
      <c r="AO12" s="55">
        <v>4</v>
      </c>
      <c r="AP12" s="35">
        <v>2.5559105431309905E-3</v>
      </c>
      <c r="AQ12" s="55">
        <v>4</v>
      </c>
      <c r="AR12" s="35">
        <v>2.5559105431309905E-3</v>
      </c>
      <c r="AS12" s="55">
        <v>4</v>
      </c>
      <c r="AT12" s="35">
        <v>2.5559105431309905E-3</v>
      </c>
      <c r="AU12" s="55">
        <v>4</v>
      </c>
      <c r="AV12" s="35">
        <v>2.5559105431309905E-3</v>
      </c>
      <c r="AW12" s="55">
        <v>4</v>
      </c>
      <c r="AX12" s="35">
        <v>2.5559105431309905E-3</v>
      </c>
      <c r="AY12" s="55">
        <v>4</v>
      </c>
      <c r="AZ12" s="35">
        <v>2.5559105431309905E-3</v>
      </c>
      <c r="BA12" s="55">
        <v>1</v>
      </c>
      <c r="BB12" s="97">
        <v>6.116207951070336E-4</v>
      </c>
      <c r="BC12" s="55">
        <v>0</v>
      </c>
      <c r="BD12" s="97">
        <v>0</v>
      </c>
      <c r="BE12" s="55">
        <v>2</v>
      </c>
      <c r="BF12" s="97">
        <v>0</v>
      </c>
      <c r="BG12" s="55">
        <v>2</v>
      </c>
      <c r="BH12" s="97">
        <v>1.2999999999999999E-3</v>
      </c>
      <c r="BV12" s="55">
        <v>1</v>
      </c>
      <c r="BW12" s="97">
        <v>1.2999999999999999E-3</v>
      </c>
      <c r="CP12" s="55">
        <v>5</v>
      </c>
      <c r="CQ12" s="97">
        <f>CP12/CP29</f>
        <v>3.4891835310537334E-3</v>
      </c>
    </row>
    <row r="13" spans="1:95" ht="11.25" customHeight="1">
      <c r="A13" s="34"/>
      <c r="B13" s="17"/>
      <c r="C13" s="9"/>
      <c r="D13" s="3"/>
      <c r="E13" s="35"/>
      <c r="F13" s="3"/>
      <c r="G13" s="35"/>
      <c r="H13" s="3"/>
      <c r="I13" s="35"/>
      <c r="J13" s="3"/>
      <c r="K13" s="35"/>
      <c r="L13" s="3"/>
      <c r="M13" s="35"/>
      <c r="N13" s="3"/>
      <c r="O13" s="35"/>
      <c r="P13" s="3"/>
      <c r="Q13" s="35"/>
      <c r="R13" s="3"/>
      <c r="S13" s="35"/>
      <c r="T13" s="3"/>
      <c r="U13" s="35"/>
      <c r="V13" s="3"/>
      <c r="W13" s="35"/>
      <c r="X13" s="3"/>
      <c r="Y13" s="35"/>
      <c r="Z13" s="3"/>
      <c r="AA13" s="35"/>
      <c r="AB13" s="3"/>
      <c r="AC13" s="35"/>
      <c r="AD13" s="3"/>
      <c r="AE13" s="35"/>
      <c r="AF13" s="55"/>
      <c r="AG13" s="35"/>
      <c r="AH13" s="55"/>
      <c r="AI13" s="35"/>
      <c r="AJ13" s="55"/>
      <c r="AK13" s="35"/>
      <c r="AL13" s="69"/>
      <c r="AM13" s="55"/>
      <c r="AN13" s="35"/>
      <c r="AO13" s="55"/>
      <c r="AP13" s="35"/>
      <c r="AQ13" s="55"/>
      <c r="AR13" s="35"/>
      <c r="AS13" s="55"/>
      <c r="AT13" s="35"/>
      <c r="AU13" s="55"/>
      <c r="AV13" s="35"/>
      <c r="AW13" s="55"/>
      <c r="AX13" s="35"/>
      <c r="AY13" s="55"/>
      <c r="AZ13" s="35"/>
      <c r="BA13" s="55"/>
      <c r="BB13" s="97"/>
      <c r="BC13" s="55"/>
      <c r="BD13" s="97"/>
      <c r="BE13" s="55"/>
      <c r="BF13" s="97"/>
      <c r="BG13" s="55"/>
      <c r="BH13" s="97"/>
      <c r="BV13" s="55"/>
      <c r="BW13" s="97"/>
      <c r="CP13" s="55"/>
      <c r="CQ13" s="97"/>
    </row>
    <row r="14" spans="1:95">
      <c r="A14" s="34"/>
      <c r="B14" s="17"/>
      <c r="C14" s="9" t="s">
        <v>16</v>
      </c>
      <c r="D14" s="3">
        <v>16</v>
      </c>
      <c r="E14" s="35">
        <v>1.5355086372360844E-2</v>
      </c>
      <c r="F14" s="3">
        <v>15</v>
      </c>
      <c r="G14" s="35">
        <v>1.4058106841611996E-2</v>
      </c>
      <c r="H14" s="3">
        <v>12</v>
      </c>
      <c r="I14" s="35">
        <v>1.0335917312661499E-2</v>
      </c>
      <c r="J14" s="3">
        <v>9</v>
      </c>
      <c r="K14" s="35">
        <v>7.4750830564784057E-3</v>
      </c>
      <c r="L14" s="3">
        <v>12</v>
      </c>
      <c r="M14" s="35">
        <v>9.6463022508038593E-3</v>
      </c>
      <c r="N14" s="3">
        <v>12</v>
      </c>
      <c r="O14" s="35">
        <f>N14/N$29</f>
        <v>9.4637223974763408E-3</v>
      </c>
      <c r="P14" s="3">
        <v>9</v>
      </c>
      <c r="Q14" s="35">
        <f>P14/P$26</f>
        <v>6.9821567106283944E-3</v>
      </c>
      <c r="R14" s="3">
        <v>6</v>
      </c>
      <c r="S14" s="35">
        <f>R14/R$26</f>
        <v>4.6189376443418013E-3</v>
      </c>
      <c r="T14" s="3">
        <v>13</v>
      </c>
      <c r="U14" s="35">
        <f>T14/T$26</f>
        <v>9.6654275092936809E-3</v>
      </c>
      <c r="V14" s="3">
        <v>13</v>
      </c>
      <c r="W14" s="35">
        <f>V14/V$26</f>
        <v>9.3256814921090381E-3</v>
      </c>
      <c r="X14" s="3">
        <v>20</v>
      </c>
      <c r="Y14" s="35">
        <f>X14/X$26</f>
        <v>1.4044943820224719E-2</v>
      </c>
      <c r="Z14" s="3">
        <v>22</v>
      </c>
      <c r="AA14" s="35">
        <f>Z14/Z$26</f>
        <v>1.518288474810214E-2</v>
      </c>
      <c r="AB14" s="3">
        <v>19</v>
      </c>
      <c r="AC14" s="35">
        <f>AB14/AB$26</f>
        <v>1.3022618231665525E-2</v>
      </c>
      <c r="AD14" s="3">
        <v>22</v>
      </c>
      <c r="AE14" s="35">
        <f>AD14/AD$26</f>
        <v>1.4647137150466045E-2</v>
      </c>
      <c r="AF14" s="55">
        <v>31</v>
      </c>
      <c r="AG14" s="35">
        <f t="shared" ref="AG14:AG26" si="0">AF14/AF$26</f>
        <v>2.1102791014295439E-2</v>
      </c>
      <c r="AH14" s="55">
        <v>34</v>
      </c>
      <c r="AI14" s="35">
        <f>AH14/AH$26</f>
        <v>2.1505376344086023E-2</v>
      </c>
      <c r="AJ14" s="55">
        <v>36</v>
      </c>
      <c r="AK14" s="35">
        <v>2.2235948116121063E-2</v>
      </c>
      <c r="AL14" s="69">
        <f>AJ14/1593</f>
        <v>2.2598870056497175E-2</v>
      </c>
      <c r="AM14" s="55">
        <v>28</v>
      </c>
      <c r="AN14" s="35">
        <v>1.7891373801916934E-2</v>
      </c>
      <c r="AO14" s="55">
        <v>28</v>
      </c>
      <c r="AP14" s="35">
        <v>1.7891373801916934E-2</v>
      </c>
      <c r="AQ14" s="55">
        <v>28</v>
      </c>
      <c r="AR14" s="35">
        <v>1.7891373801916934E-2</v>
      </c>
      <c r="AS14" s="55">
        <v>28</v>
      </c>
      <c r="AT14" s="35">
        <v>1.7891373801916934E-2</v>
      </c>
      <c r="AU14" s="55">
        <v>28</v>
      </c>
      <c r="AV14" s="35">
        <v>1.7891373801916934E-2</v>
      </c>
      <c r="AW14" s="55">
        <v>28</v>
      </c>
      <c r="AX14" s="35">
        <v>1.7891373801916934E-2</v>
      </c>
      <c r="AY14" s="55">
        <v>28</v>
      </c>
      <c r="AZ14" s="35">
        <v>1.7891373801916934E-2</v>
      </c>
      <c r="BA14" s="55">
        <v>38</v>
      </c>
      <c r="BB14" s="97">
        <v>2.3241590214067277E-2</v>
      </c>
      <c r="BC14" s="55">
        <v>52</v>
      </c>
      <c r="BD14" s="97">
        <f>53/1632*100%</f>
        <v>3.2475490196078434E-2</v>
      </c>
      <c r="BE14" s="55">
        <v>56</v>
      </c>
      <c r="BF14" s="97">
        <f>53/1632*100%</f>
        <v>3.2475490196078434E-2</v>
      </c>
      <c r="BG14" s="55">
        <v>63</v>
      </c>
      <c r="BH14" s="97">
        <f>63/1573*100%</f>
        <v>4.0050858232676415E-2</v>
      </c>
      <c r="BV14" s="55">
        <v>50</v>
      </c>
      <c r="BW14" s="97">
        <f>63/1573*100%</f>
        <v>4.0050858232676415E-2</v>
      </c>
      <c r="CP14" s="55">
        <v>46</v>
      </c>
      <c r="CQ14" s="97">
        <f>CP14/CP29</f>
        <v>3.2100488485694349E-2</v>
      </c>
    </row>
    <row r="15" spans="1:95" ht="16.5" customHeight="1">
      <c r="A15" s="34"/>
      <c r="B15" s="17"/>
      <c r="C15" s="9"/>
      <c r="D15" s="3"/>
      <c r="E15" s="35"/>
      <c r="F15" s="3"/>
      <c r="G15" s="35"/>
      <c r="H15" s="3"/>
      <c r="I15" s="35"/>
      <c r="J15" s="3"/>
      <c r="K15" s="35"/>
      <c r="L15" s="3"/>
      <c r="M15" s="35"/>
      <c r="N15" s="3"/>
      <c r="O15" s="35"/>
      <c r="P15" s="3"/>
      <c r="Q15" s="35"/>
      <c r="R15" s="3"/>
      <c r="S15" s="35"/>
      <c r="T15" s="3"/>
      <c r="U15" s="35"/>
      <c r="V15" s="3"/>
      <c r="W15" s="35"/>
      <c r="X15" s="3"/>
      <c r="Y15" s="35"/>
      <c r="Z15" s="3"/>
      <c r="AA15" s="35"/>
      <c r="AB15" s="3"/>
      <c r="AC15" s="35"/>
      <c r="AD15" s="3"/>
      <c r="AE15" s="35"/>
      <c r="AF15" s="55"/>
      <c r="AG15" s="35"/>
      <c r="AH15" s="55"/>
      <c r="AI15" s="35"/>
      <c r="AJ15" s="55"/>
      <c r="AK15" s="35"/>
      <c r="AL15" s="69"/>
      <c r="AM15" s="55"/>
      <c r="AN15" s="35"/>
      <c r="AO15" s="55"/>
      <c r="AP15" s="35"/>
      <c r="AQ15" s="55"/>
      <c r="AR15" s="35"/>
      <c r="AS15" s="55"/>
      <c r="AT15" s="35"/>
      <c r="AU15" s="55"/>
      <c r="AV15" s="35"/>
      <c r="AW15" s="55"/>
      <c r="AX15" s="35"/>
      <c r="AY15" s="55"/>
      <c r="AZ15" s="35"/>
      <c r="BA15" s="55"/>
      <c r="BB15" s="97"/>
      <c r="BC15" s="55"/>
      <c r="BD15" s="97"/>
      <c r="BE15" s="55"/>
      <c r="BF15" s="97"/>
      <c r="BG15" s="55"/>
      <c r="BH15" s="97"/>
      <c r="BV15" s="55"/>
      <c r="BW15" s="97"/>
      <c r="CP15" s="55"/>
      <c r="CQ15" s="97"/>
    </row>
    <row r="16" spans="1:95">
      <c r="A16" s="34"/>
      <c r="B16" s="17"/>
      <c r="C16" s="9" t="s">
        <v>17</v>
      </c>
      <c r="D16" s="3">
        <v>5</v>
      </c>
      <c r="E16" s="35">
        <v>4.7984644913627635E-3</v>
      </c>
      <c r="F16" s="3">
        <v>7</v>
      </c>
      <c r="G16" s="35">
        <v>6.5604498594189313E-3</v>
      </c>
      <c r="H16" s="3">
        <v>6</v>
      </c>
      <c r="I16" s="35">
        <v>5.1679586563307496E-3</v>
      </c>
      <c r="J16" s="3">
        <v>6</v>
      </c>
      <c r="K16" s="35">
        <v>4.9833887043189366E-3</v>
      </c>
      <c r="L16" s="3">
        <v>7</v>
      </c>
      <c r="M16" s="35">
        <v>5.627009646302251E-3</v>
      </c>
      <c r="N16" s="3">
        <v>7</v>
      </c>
      <c r="O16" s="35">
        <f>N16/N$29</f>
        <v>5.5205047318611991E-3</v>
      </c>
      <c r="P16" s="3">
        <v>13</v>
      </c>
      <c r="Q16" s="35">
        <f>P16/P$26</f>
        <v>1.0085337470907681E-2</v>
      </c>
      <c r="R16" s="3">
        <v>12</v>
      </c>
      <c r="S16" s="35">
        <f>R16/R$26</f>
        <v>9.2378752886836026E-3</v>
      </c>
      <c r="T16" s="3">
        <v>10</v>
      </c>
      <c r="U16" s="35">
        <f>T16/T$26</f>
        <v>7.4349442379182153E-3</v>
      </c>
      <c r="V16" s="3">
        <v>11</v>
      </c>
      <c r="W16" s="35">
        <f>V16/V$26</f>
        <v>7.8909612625538018E-3</v>
      </c>
      <c r="X16" s="3">
        <v>16</v>
      </c>
      <c r="Y16" s="35">
        <f>X16/X$26</f>
        <v>1.1235955056179775E-2</v>
      </c>
      <c r="Z16" s="3">
        <v>20</v>
      </c>
      <c r="AA16" s="35">
        <f>Z16/Z$26</f>
        <v>1.3802622498274672E-2</v>
      </c>
      <c r="AB16" s="3">
        <v>17</v>
      </c>
      <c r="AC16" s="35">
        <f>AB16/AB$26</f>
        <v>1.1651816312542838E-2</v>
      </c>
      <c r="AD16" s="3">
        <v>20</v>
      </c>
      <c r="AE16" s="35">
        <f>AD16/AD$26</f>
        <v>1.3315579227696404E-2</v>
      </c>
      <c r="AF16" s="55">
        <v>19</v>
      </c>
      <c r="AG16" s="35">
        <f t="shared" si="0"/>
        <v>1.2933968686181076E-2</v>
      </c>
      <c r="AH16" s="55">
        <v>34</v>
      </c>
      <c r="AI16" s="35">
        <f>AH16/AH$26</f>
        <v>2.1505376344086023E-2</v>
      </c>
      <c r="AJ16" s="55">
        <v>45</v>
      </c>
      <c r="AK16" s="35">
        <v>2.7794935145151328E-2</v>
      </c>
      <c r="AL16" s="50">
        <f>AJ16/1593</f>
        <v>2.8248587570621469E-2</v>
      </c>
      <c r="AM16" s="55">
        <v>55</v>
      </c>
      <c r="AN16" s="35">
        <v>3.5143769968051117E-2</v>
      </c>
      <c r="AO16" s="55">
        <v>55</v>
      </c>
      <c r="AP16" s="35">
        <v>3.5143769968051117E-2</v>
      </c>
      <c r="AQ16" s="55">
        <v>55</v>
      </c>
      <c r="AR16" s="35">
        <v>3.5143769968051117E-2</v>
      </c>
      <c r="AS16" s="55">
        <v>55</v>
      </c>
      <c r="AT16" s="35">
        <v>3.5143769968051117E-2</v>
      </c>
      <c r="AU16" s="55">
        <v>55</v>
      </c>
      <c r="AV16" s="35">
        <v>3.5143769968051117E-2</v>
      </c>
      <c r="AW16" s="55">
        <v>55</v>
      </c>
      <c r="AX16" s="35">
        <v>3.5143769968051117E-2</v>
      </c>
      <c r="AY16" s="55">
        <v>55</v>
      </c>
      <c r="AZ16" s="35">
        <v>3.5143769968051117E-2</v>
      </c>
      <c r="BA16" s="55">
        <v>58</v>
      </c>
      <c r="BB16" s="97">
        <v>3.5474006116207948E-2</v>
      </c>
      <c r="BC16" s="55">
        <v>63</v>
      </c>
      <c r="BD16" s="97">
        <v>3.9E-2</v>
      </c>
      <c r="BE16" s="55">
        <v>56</v>
      </c>
      <c r="BF16" s="97">
        <v>3.9E-2</v>
      </c>
      <c r="BG16" s="55">
        <v>61</v>
      </c>
      <c r="BH16" s="97">
        <v>3.9E-2</v>
      </c>
      <c r="BV16" s="55">
        <v>76</v>
      </c>
      <c r="BW16" s="97">
        <v>3.9E-2</v>
      </c>
      <c r="CP16" s="55">
        <v>71</v>
      </c>
      <c r="CQ16" s="97">
        <f>CP16/CP29</f>
        <v>4.9546406140963013E-2</v>
      </c>
    </row>
    <row r="17" spans="1:120" ht="15.75" customHeight="1">
      <c r="A17" s="34"/>
      <c r="B17" s="17"/>
      <c r="C17" s="9"/>
      <c r="D17" s="3"/>
      <c r="E17" s="35"/>
      <c r="F17" s="3"/>
      <c r="G17" s="35"/>
      <c r="H17" s="3"/>
      <c r="I17" s="35"/>
      <c r="J17" s="3"/>
      <c r="K17" s="35"/>
      <c r="L17" s="3"/>
      <c r="M17" s="35"/>
      <c r="N17" s="3"/>
      <c r="O17" s="35"/>
      <c r="P17" s="3"/>
      <c r="Q17" s="35"/>
      <c r="R17" s="3"/>
      <c r="S17" s="35"/>
      <c r="T17" s="3"/>
      <c r="U17" s="35"/>
      <c r="V17" s="3"/>
      <c r="W17" s="35"/>
      <c r="X17" s="3"/>
      <c r="Y17" s="35"/>
      <c r="Z17" s="3"/>
      <c r="AA17" s="35"/>
      <c r="AB17" s="3"/>
      <c r="AC17" s="35"/>
      <c r="AD17" s="3"/>
      <c r="AE17" s="35"/>
      <c r="AF17" s="55"/>
      <c r="AG17" s="35"/>
      <c r="AH17" s="55"/>
      <c r="AI17" s="35"/>
      <c r="AJ17" s="55"/>
      <c r="AK17" s="35"/>
      <c r="AL17" s="50"/>
      <c r="AM17" s="55"/>
      <c r="AN17" s="35"/>
      <c r="AO17" s="55"/>
      <c r="AP17" s="35"/>
      <c r="AQ17" s="55"/>
      <c r="AR17" s="35"/>
      <c r="AS17" s="55"/>
      <c r="AT17" s="35"/>
      <c r="AU17" s="55"/>
      <c r="AV17" s="35"/>
      <c r="AW17" s="55"/>
      <c r="AX17" s="35"/>
      <c r="AY17" s="55"/>
      <c r="AZ17" s="35"/>
      <c r="BA17" s="55"/>
      <c r="BB17" s="97"/>
      <c r="BC17" s="55"/>
      <c r="BD17" s="97"/>
      <c r="BE17" s="55"/>
      <c r="BF17" s="97"/>
      <c r="BG17" s="55"/>
      <c r="BH17" s="97"/>
      <c r="BV17" s="55"/>
      <c r="BW17" s="97"/>
      <c r="CP17" s="55"/>
      <c r="CQ17" s="97"/>
    </row>
    <row r="18" spans="1:120">
      <c r="A18" s="34"/>
      <c r="B18" s="17"/>
      <c r="C18" s="9" t="s">
        <v>18</v>
      </c>
      <c r="D18" s="3">
        <v>0</v>
      </c>
      <c r="E18" s="35">
        <v>4.7984644913627635E-3</v>
      </c>
      <c r="F18" s="3">
        <v>0</v>
      </c>
      <c r="G18" s="35">
        <v>6.5604498594189313E-3</v>
      </c>
      <c r="H18" s="3">
        <v>0</v>
      </c>
      <c r="I18" s="35">
        <v>5.1679586563307496E-3</v>
      </c>
      <c r="J18" s="3">
        <v>0</v>
      </c>
      <c r="K18" s="35">
        <v>4.9833887043189366E-3</v>
      </c>
      <c r="L18" s="3">
        <v>0</v>
      </c>
      <c r="M18" s="35">
        <v>5.627009646302251E-3</v>
      </c>
      <c r="N18" s="3">
        <v>0</v>
      </c>
      <c r="O18" s="35">
        <f>N18/N$29</f>
        <v>0</v>
      </c>
      <c r="P18" s="3">
        <v>0</v>
      </c>
      <c r="Q18" s="35">
        <f>P18/P$26</f>
        <v>0</v>
      </c>
      <c r="R18" s="3">
        <v>0</v>
      </c>
      <c r="S18" s="35">
        <f>R18/R$26</f>
        <v>0</v>
      </c>
      <c r="T18" s="3">
        <v>1</v>
      </c>
      <c r="U18" s="35">
        <f>T18/T$26</f>
        <v>7.4349442379182155E-4</v>
      </c>
      <c r="V18" s="3">
        <v>4</v>
      </c>
      <c r="W18" s="35">
        <f>V18/V$26</f>
        <v>2.8694404591104736E-3</v>
      </c>
      <c r="X18" s="3">
        <v>5</v>
      </c>
      <c r="Y18" s="35">
        <f>X18/X$26</f>
        <v>3.5112359550561797E-3</v>
      </c>
      <c r="Z18" s="3">
        <v>9</v>
      </c>
      <c r="AA18" s="35">
        <f>Z18/Z$26</f>
        <v>6.2111801242236021E-3</v>
      </c>
      <c r="AB18" s="3">
        <v>18</v>
      </c>
      <c r="AC18" s="35">
        <f>AB18/AB$26</f>
        <v>1.233721727210418E-2</v>
      </c>
      <c r="AD18" s="3">
        <v>25</v>
      </c>
      <c r="AE18" s="35">
        <f>AD18/AD$26</f>
        <v>1.6644474034620507E-2</v>
      </c>
      <c r="AF18" s="55">
        <v>42</v>
      </c>
      <c r="AG18" s="35">
        <f t="shared" si="0"/>
        <v>2.8590878148400271E-2</v>
      </c>
      <c r="AH18" s="55">
        <v>28</v>
      </c>
      <c r="AI18" s="35">
        <f>AH18/AH$26</f>
        <v>1.7710309930423784E-2</v>
      </c>
      <c r="AJ18" s="55">
        <v>25</v>
      </c>
      <c r="AK18" s="35">
        <v>1.5441630636195183E-2</v>
      </c>
      <c r="AL18" s="50">
        <f>AJ18/1593</f>
        <v>1.5693659761456372E-2</v>
      </c>
      <c r="AM18" s="55">
        <v>28</v>
      </c>
      <c r="AN18" s="35">
        <v>1.7891373801916934E-2</v>
      </c>
      <c r="AO18" s="55">
        <v>28</v>
      </c>
      <c r="AP18" s="35">
        <v>1.7891373801916934E-2</v>
      </c>
      <c r="AQ18" s="55">
        <v>28</v>
      </c>
      <c r="AR18" s="35">
        <v>1.7891373801916934E-2</v>
      </c>
      <c r="AS18" s="55">
        <v>28</v>
      </c>
      <c r="AT18" s="35">
        <v>1.7891373801916934E-2</v>
      </c>
      <c r="AU18" s="55">
        <v>28</v>
      </c>
      <c r="AV18" s="35">
        <v>1.7891373801916934E-2</v>
      </c>
      <c r="AW18" s="55">
        <v>28</v>
      </c>
      <c r="AX18" s="35">
        <v>1.7891373801916934E-2</v>
      </c>
      <c r="AY18" s="55">
        <v>28</v>
      </c>
      <c r="AZ18" s="35">
        <v>1.7891373801916934E-2</v>
      </c>
      <c r="BA18" s="55">
        <v>40</v>
      </c>
      <c r="BB18" s="97">
        <v>2.4464831804281346E-2</v>
      </c>
      <c r="BC18" s="55">
        <v>43</v>
      </c>
      <c r="BD18" s="97">
        <v>2.2700000000000001E-2</v>
      </c>
      <c r="BE18" s="55">
        <v>36</v>
      </c>
      <c r="BF18" s="97">
        <v>2.2700000000000001E-2</v>
      </c>
      <c r="BG18" s="55">
        <v>44</v>
      </c>
      <c r="BH18" s="97">
        <v>2.8000000000000001E-2</v>
      </c>
      <c r="BV18" s="55">
        <v>35</v>
      </c>
      <c r="BW18" s="97">
        <v>2.8000000000000001E-2</v>
      </c>
      <c r="CP18" s="55">
        <v>38</v>
      </c>
      <c r="CQ18" s="97">
        <f>CP18/CP29</f>
        <v>2.6517794836008374E-2</v>
      </c>
    </row>
    <row r="19" spans="1:120" ht="17.25" customHeight="1" thickBot="1">
      <c r="A19" s="34"/>
      <c r="B19" s="17"/>
      <c r="C19" s="9"/>
      <c r="D19" s="3"/>
      <c r="E19" s="35"/>
      <c r="F19" s="3"/>
      <c r="G19" s="35"/>
      <c r="H19" s="3"/>
      <c r="I19" s="35"/>
      <c r="J19" s="3"/>
      <c r="K19" s="35"/>
      <c r="L19" s="3"/>
      <c r="M19" s="35"/>
      <c r="N19" s="3"/>
      <c r="O19" s="35"/>
      <c r="P19" s="3"/>
      <c r="Q19" s="35"/>
      <c r="R19" s="3"/>
      <c r="S19" s="35"/>
      <c r="T19" s="3"/>
      <c r="U19" s="35"/>
      <c r="V19" s="3"/>
      <c r="W19" s="35"/>
      <c r="X19" s="3"/>
      <c r="Y19" s="35"/>
      <c r="Z19" s="3"/>
      <c r="AA19" s="35"/>
      <c r="AB19" s="3"/>
      <c r="AC19" s="35"/>
      <c r="AD19" s="3"/>
      <c r="AE19" s="35"/>
      <c r="AF19" s="55"/>
      <c r="AG19" s="35"/>
      <c r="AH19" s="59"/>
      <c r="AI19" s="62"/>
      <c r="AJ19" s="59"/>
      <c r="AK19" s="62"/>
      <c r="AL19" s="69"/>
      <c r="AM19" s="59"/>
      <c r="AN19" s="62"/>
      <c r="AO19" s="59"/>
      <c r="AP19" s="62"/>
      <c r="AQ19" s="59"/>
      <c r="AR19" s="62"/>
      <c r="AS19" s="59"/>
      <c r="AT19" s="62"/>
      <c r="AU19" s="59"/>
      <c r="AV19" s="62"/>
      <c r="AW19" s="59"/>
      <c r="AX19" s="62"/>
      <c r="AY19" s="59"/>
      <c r="AZ19" s="62"/>
      <c r="BA19" s="55"/>
      <c r="BB19" s="97"/>
      <c r="BC19" s="55"/>
      <c r="BD19" s="97"/>
      <c r="BE19" s="55"/>
      <c r="BF19" s="97"/>
      <c r="BG19" s="55"/>
      <c r="BH19" s="97"/>
      <c r="BV19" s="55"/>
      <c r="BW19" s="97"/>
      <c r="CP19" s="55"/>
      <c r="CQ19" s="97"/>
    </row>
    <row r="20" spans="1:120" ht="13.5" thickBot="1">
      <c r="A20" s="42"/>
      <c r="B20" s="43" t="s">
        <v>1</v>
      </c>
      <c r="C20" s="45"/>
      <c r="D20" s="44">
        <f>SUM(D10:D18)</f>
        <v>31</v>
      </c>
      <c r="E20" s="36">
        <f>D20/D$29</f>
        <v>2.9750479846449136E-2</v>
      </c>
      <c r="F20" s="44">
        <f>SUM(F10:F18)</f>
        <v>31</v>
      </c>
      <c r="G20" s="36">
        <f>F20/F$29</f>
        <v>2.9053420805998126E-2</v>
      </c>
      <c r="H20" s="44">
        <f>SUM(H10:H18)</f>
        <v>27</v>
      </c>
      <c r="I20" s="36">
        <f>H20/H$29</f>
        <v>2.3255813953488372E-2</v>
      </c>
      <c r="J20" s="44">
        <f>SUM(J10:J18)</f>
        <v>22</v>
      </c>
      <c r="K20" s="36">
        <f>J20/J$29</f>
        <v>1.8272425249169437E-2</v>
      </c>
      <c r="L20" s="44">
        <f>SUM(L10:L18)</f>
        <v>29</v>
      </c>
      <c r="M20" s="36">
        <f>L20/L$29</f>
        <v>2.3311897106109324E-2</v>
      </c>
      <c r="N20" s="44">
        <f>SUM(N10:N18)</f>
        <v>28</v>
      </c>
      <c r="O20" s="36">
        <f>N20/N$29</f>
        <v>2.2082018927444796E-2</v>
      </c>
      <c r="P20" s="44">
        <f>SUM(P10:P18)</f>
        <v>29</v>
      </c>
      <c r="Q20" s="36">
        <f>P20/P$26</f>
        <v>2.2498060512024826E-2</v>
      </c>
      <c r="R20" s="44">
        <f>SUM(R10:R18)</f>
        <v>27</v>
      </c>
      <c r="S20" s="36">
        <f>R20/R$26</f>
        <v>2.0785219399538105E-2</v>
      </c>
      <c r="T20" s="44">
        <f>SUM(T10:T18)</f>
        <v>38</v>
      </c>
      <c r="U20" s="36">
        <f>T20/T$26</f>
        <v>2.8252788104089221E-2</v>
      </c>
      <c r="V20" s="44">
        <f>SUM(V10:V18)</f>
        <v>48</v>
      </c>
      <c r="W20" s="36">
        <f>V20/V$26</f>
        <v>3.443328550932568E-2</v>
      </c>
      <c r="X20" s="44">
        <f>X10+X12+X14+X16+X18</f>
        <v>67</v>
      </c>
      <c r="Y20" s="36">
        <f>X20/X$26</f>
        <v>4.7050561797752806E-2</v>
      </c>
      <c r="Z20" s="44">
        <f>SUM(Z10:Z18)</f>
        <v>79</v>
      </c>
      <c r="AA20" s="36">
        <f>Z20/Z$26</f>
        <v>5.4520358868184952E-2</v>
      </c>
      <c r="AB20" s="44">
        <f>SUM(AB10:AB18)</f>
        <v>78</v>
      </c>
      <c r="AC20" s="36">
        <f>AB20/AB$26</f>
        <v>5.3461274845784786E-2</v>
      </c>
      <c r="AD20" s="44">
        <f>SUM(AD10:AD18)</f>
        <v>86</v>
      </c>
      <c r="AE20" s="36">
        <f>AD20/AD$26</f>
        <v>5.7256990679094538E-2</v>
      </c>
      <c r="AF20" s="61">
        <f>SUM(AF10:AF18)</f>
        <v>111</v>
      </c>
      <c r="AG20" s="48">
        <f t="shared" si="0"/>
        <v>7.5561606535057863E-2</v>
      </c>
      <c r="AH20" s="86">
        <f>SUM(AH10:AH18)</f>
        <v>133</v>
      </c>
      <c r="AI20" s="74">
        <f>AH20/AH26</f>
        <v>8.4123972169512964E-2</v>
      </c>
      <c r="AJ20" s="86">
        <f t="shared" ref="AJ20" si="1">SUM(AJ10:AJ18)</f>
        <v>146</v>
      </c>
      <c r="AK20" s="74">
        <v>9.017912291537987E-2</v>
      </c>
      <c r="AL20" s="69"/>
      <c r="AM20" s="86">
        <v>163</v>
      </c>
      <c r="AN20" s="74">
        <v>0.10415335463258786</v>
      </c>
      <c r="AO20" s="86">
        <v>163</v>
      </c>
      <c r="AP20" s="74">
        <v>0.10415335463258786</v>
      </c>
      <c r="AQ20" s="86">
        <v>163</v>
      </c>
      <c r="AR20" s="74">
        <v>0.10415335463258786</v>
      </c>
      <c r="AS20" s="86">
        <v>163</v>
      </c>
      <c r="AT20" s="74">
        <v>0.10415335463258786</v>
      </c>
      <c r="AU20" s="86">
        <v>163</v>
      </c>
      <c r="AV20" s="74">
        <v>0.10415335463258786</v>
      </c>
      <c r="AW20" s="86">
        <v>163</v>
      </c>
      <c r="AX20" s="74">
        <v>0.10415335463258786</v>
      </c>
      <c r="AY20" s="86">
        <v>163</v>
      </c>
      <c r="AZ20" s="74">
        <v>0.10415335463258786</v>
      </c>
      <c r="BA20" s="61">
        <v>181</v>
      </c>
      <c r="BB20" s="98">
        <v>0.11070336391437309</v>
      </c>
      <c r="BC20" s="61">
        <f>SUM(BC10:BC18)</f>
        <v>200</v>
      </c>
      <c r="BD20" s="98">
        <f>BC20/BC29</f>
        <v>0.12254901960784313</v>
      </c>
      <c r="BE20" s="61">
        <v>191</v>
      </c>
      <c r="BF20" s="98">
        <f>BE20/BE29</f>
        <v>0.12065698041692988</v>
      </c>
      <c r="BG20" s="61">
        <v>215</v>
      </c>
      <c r="BH20" s="98">
        <f>BG20/BG29</f>
        <v>0.13668150031786394</v>
      </c>
      <c r="BV20" s="61">
        <f>SUM(BV9:BV18)</f>
        <v>204</v>
      </c>
      <c r="BW20" s="98">
        <f>BV20/BV29</f>
        <v>0.13645484949832776</v>
      </c>
      <c r="CP20" s="61">
        <f>SUM(CP9:CP18)</f>
        <v>203</v>
      </c>
      <c r="CQ20" s="98">
        <f>CP20/CP29</f>
        <v>0.14166085136078158</v>
      </c>
    </row>
    <row r="21" spans="1:120" ht="16.5" customHeight="1" thickTop="1" thickBot="1">
      <c r="A21" s="34"/>
      <c r="B21" s="17"/>
      <c r="C21" s="9"/>
      <c r="D21" s="3"/>
      <c r="E21" s="4"/>
      <c r="F21" s="3"/>
      <c r="G21" s="4"/>
      <c r="H21" s="3"/>
      <c r="I21" s="4"/>
      <c r="J21" s="3"/>
      <c r="K21" s="4"/>
      <c r="L21" s="3"/>
      <c r="M21" s="4"/>
      <c r="N21" s="3"/>
      <c r="O21" s="4"/>
      <c r="P21" s="3"/>
      <c r="Q21" s="4"/>
      <c r="R21" s="3"/>
      <c r="S21" s="4"/>
      <c r="T21" s="3"/>
      <c r="U21" s="4"/>
      <c r="V21" s="3"/>
      <c r="W21" s="4"/>
      <c r="X21" s="3"/>
      <c r="Y21" s="4"/>
      <c r="Z21" s="3"/>
      <c r="AA21" s="4"/>
      <c r="AB21" s="3"/>
      <c r="AC21" s="4"/>
      <c r="AD21" s="3"/>
      <c r="AE21" s="4"/>
      <c r="AF21" s="58"/>
      <c r="AG21" s="35"/>
      <c r="AH21" s="82"/>
      <c r="AI21" s="75"/>
      <c r="AJ21" s="82"/>
      <c r="AK21" s="75"/>
      <c r="AL21" s="69"/>
      <c r="AM21" s="82"/>
      <c r="AN21" s="75"/>
      <c r="AO21" s="82"/>
      <c r="AP21" s="75"/>
      <c r="AQ21" s="82"/>
      <c r="AR21" s="75"/>
      <c r="AS21" s="82"/>
      <c r="AT21" s="75"/>
      <c r="AU21" s="82"/>
      <c r="AV21" s="75"/>
      <c r="AW21" s="82"/>
      <c r="AX21" s="75"/>
      <c r="AY21" s="82"/>
      <c r="AZ21" s="75"/>
      <c r="BA21" s="58"/>
      <c r="BB21" s="97"/>
      <c r="BC21" s="58"/>
      <c r="BD21" s="124"/>
      <c r="BE21" s="58"/>
      <c r="BF21" s="97"/>
      <c r="BG21" s="58"/>
      <c r="BH21" s="124"/>
      <c r="BV21" s="58"/>
      <c r="BW21" s="97"/>
      <c r="CP21" s="58"/>
      <c r="CQ21" s="97"/>
    </row>
    <row r="22" spans="1:120" s="2" customFormat="1" ht="13.5" thickBot="1">
      <c r="A22" s="46" t="s">
        <v>8</v>
      </c>
      <c r="B22" s="47"/>
      <c r="C22" s="103"/>
      <c r="D22" s="104">
        <f>SUM(D8,D20)</f>
        <v>54</v>
      </c>
      <c r="E22" s="105">
        <f>D22/D$29</f>
        <v>5.1823416506717852E-2</v>
      </c>
      <c r="F22" s="104">
        <f>SUM(F8,F20)</f>
        <v>74</v>
      </c>
      <c r="G22" s="105">
        <f>F22/F$29</f>
        <v>6.9353327085285854E-2</v>
      </c>
      <c r="H22" s="104">
        <f>SUM(H8,H20)</f>
        <v>80</v>
      </c>
      <c r="I22" s="105">
        <f>H22/H$29</f>
        <v>6.890611541774333E-2</v>
      </c>
      <c r="J22" s="104">
        <f>SUM(J8,J20)</f>
        <v>87</v>
      </c>
      <c r="K22" s="105">
        <f>J22/J$29</f>
        <v>7.2259136212624586E-2</v>
      </c>
      <c r="L22" s="104">
        <f>SUM(L8,L20)</f>
        <v>100</v>
      </c>
      <c r="M22" s="105">
        <f>L22/L$29</f>
        <v>8.0385852090032156E-2</v>
      </c>
      <c r="N22" s="104">
        <f>SUM(N8,N20)</f>
        <v>99</v>
      </c>
      <c r="O22" s="105">
        <f>N22/N$29</f>
        <v>7.8075709779179811E-2</v>
      </c>
      <c r="P22" s="104">
        <f>SUM(P8,P20)</f>
        <v>98</v>
      </c>
      <c r="Q22" s="105">
        <f>P22/P$26</f>
        <v>7.6027928626842517E-2</v>
      </c>
      <c r="R22" s="104">
        <f>SUM(R8,R20)</f>
        <v>92</v>
      </c>
      <c r="S22" s="105">
        <f>R22/R$26</f>
        <v>7.0823710546574284E-2</v>
      </c>
      <c r="T22" s="104">
        <f>SUM(T8,T20)</f>
        <v>104</v>
      </c>
      <c r="U22" s="105">
        <f>T22/T$26</f>
        <v>7.7323420074349447E-2</v>
      </c>
      <c r="V22" s="104">
        <f>SUM(V8,V20)</f>
        <v>102</v>
      </c>
      <c r="W22" s="105">
        <f>V22/V$26</f>
        <v>7.3170731707317069E-2</v>
      </c>
      <c r="X22" s="104">
        <f>SUM(X8,X20)</f>
        <v>130</v>
      </c>
      <c r="Y22" s="105">
        <f>X22/X$26</f>
        <v>9.1292134831460675E-2</v>
      </c>
      <c r="Z22" s="104">
        <f>SUM(Z8,Z20)</f>
        <v>146</v>
      </c>
      <c r="AA22" s="105">
        <f>Z22/Z$26</f>
        <v>0.1007591442374051</v>
      </c>
      <c r="AB22" s="104">
        <f>SUM(AB8,AB20)</f>
        <v>155</v>
      </c>
      <c r="AC22" s="105">
        <f>AB22/AB$26</f>
        <v>0.10623714873200822</v>
      </c>
      <c r="AD22" s="104">
        <f>SUM(AD8,AD20)</f>
        <v>167</v>
      </c>
      <c r="AE22" s="105">
        <f>AD22/AD$26</f>
        <v>0.11118508655126498</v>
      </c>
      <c r="AF22" s="112">
        <f>AF20+AF8</f>
        <v>192</v>
      </c>
      <c r="AG22" s="113">
        <f t="shared" si="0"/>
        <v>0.13070115724982981</v>
      </c>
      <c r="AH22" s="109">
        <f>AH8+AH20</f>
        <v>260</v>
      </c>
      <c r="AI22" s="110">
        <f>AH22/AH26</f>
        <v>0.1644528779253637</v>
      </c>
      <c r="AJ22" s="109">
        <f t="shared" ref="AJ22" si="2">AJ8+AJ20</f>
        <v>291</v>
      </c>
      <c r="AK22" s="110">
        <v>0.17974058060531192</v>
      </c>
      <c r="AL22" s="111"/>
      <c r="AM22" s="109">
        <v>306</v>
      </c>
      <c r="AN22" s="110">
        <v>0.19552715654952077</v>
      </c>
      <c r="AO22" s="109">
        <v>306</v>
      </c>
      <c r="AP22" s="110">
        <v>0.19552715654952077</v>
      </c>
      <c r="AQ22" s="109">
        <v>306</v>
      </c>
      <c r="AR22" s="110">
        <v>0.19552715654952077</v>
      </c>
      <c r="AS22" s="109">
        <v>306</v>
      </c>
      <c r="AT22" s="110">
        <v>0.19552715654952077</v>
      </c>
      <c r="AU22" s="109">
        <v>306</v>
      </c>
      <c r="AV22" s="110">
        <v>0.19552715654952077</v>
      </c>
      <c r="AW22" s="109">
        <v>306</v>
      </c>
      <c r="AX22" s="110">
        <v>0.19552715654952077</v>
      </c>
      <c r="AY22" s="109">
        <v>306</v>
      </c>
      <c r="AZ22" s="110">
        <v>0.19552715654952077</v>
      </c>
      <c r="BA22" s="123">
        <v>353</v>
      </c>
      <c r="BB22" s="105">
        <v>0.21590214067278288</v>
      </c>
      <c r="BC22" s="123">
        <f>SUM(BC8+BC20)</f>
        <v>360</v>
      </c>
      <c r="BD22" s="107">
        <f>BC22/BC29</f>
        <v>0.22058823529411764</v>
      </c>
      <c r="BE22" s="123">
        <f>SUM(BE8+BE20)</f>
        <v>356</v>
      </c>
      <c r="BF22" s="105">
        <f>BE22/BE29</f>
        <v>0.22488945041061276</v>
      </c>
      <c r="BG22" s="123">
        <v>368</v>
      </c>
      <c r="BH22" s="107">
        <f>BG22/BG29</f>
        <v>0.23394787031150668</v>
      </c>
      <c r="BV22" s="123">
        <f>SUM(BV8,BV20)</f>
        <v>345</v>
      </c>
      <c r="BW22" s="105">
        <f>BV22/BV29</f>
        <v>0.23076923076923078</v>
      </c>
      <c r="CP22" s="123">
        <f>SUM(CP8,CP20)</f>
        <v>330</v>
      </c>
      <c r="CQ22" s="105">
        <f>CP22/CP29</f>
        <v>0.23028611304954641</v>
      </c>
    </row>
    <row r="23" spans="1:120" s="2" customFormat="1" ht="14.25" customHeight="1" thickTop="1" thickBot="1">
      <c r="A23" s="34"/>
      <c r="B23" s="17"/>
      <c r="C23" s="11"/>
      <c r="D23" s="15"/>
      <c r="E23" s="4"/>
      <c r="F23" s="15"/>
      <c r="G23" s="4"/>
      <c r="H23" s="15"/>
      <c r="I23" s="4"/>
      <c r="J23" s="15"/>
      <c r="K23" s="4"/>
      <c r="L23" s="15"/>
      <c r="M23" s="4"/>
      <c r="N23" s="15"/>
      <c r="O23" s="4"/>
      <c r="P23" s="15"/>
      <c r="Q23" s="4"/>
      <c r="R23" s="15"/>
      <c r="S23" s="4"/>
      <c r="T23" s="15"/>
      <c r="U23" s="4"/>
      <c r="V23" s="15"/>
      <c r="W23" s="4"/>
      <c r="X23" s="15"/>
      <c r="Y23" s="4"/>
      <c r="Z23" s="15"/>
      <c r="AA23" s="4"/>
      <c r="AB23" s="77"/>
      <c r="AC23" s="78"/>
      <c r="AD23" s="79"/>
      <c r="AE23" s="78"/>
      <c r="AF23" s="80"/>
      <c r="AG23" s="76"/>
      <c r="AH23" s="83"/>
      <c r="AI23" s="76"/>
      <c r="AJ23" s="83"/>
      <c r="AK23" s="76"/>
      <c r="AL23" s="70"/>
      <c r="AM23" s="83"/>
      <c r="AN23" s="76"/>
      <c r="AO23" s="83"/>
      <c r="AP23" s="76"/>
      <c r="AQ23" s="83"/>
      <c r="AR23" s="76"/>
      <c r="AS23" s="83"/>
      <c r="AT23" s="76"/>
      <c r="AU23" s="83"/>
      <c r="AV23" s="76"/>
      <c r="AW23" s="83"/>
      <c r="AX23" s="76"/>
      <c r="AY23" s="83"/>
      <c r="AZ23" s="76"/>
      <c r="BA23" s="80"/>
      <c r="BB23" s="99"/>
      <c r="BC23" s="80"/>
      <c r="BD23" s="99"/>
      <c r="BE23" s="80"/>
      <c r="BF23" s="99"/>
      <c r="BG23" s="80"/>
      <c r="BH23" s="99"/>
      <c r="BV23" s="80"/>
      <c r="BW23" s="99"/>
      <c r="CP23" s="80"/>
      <c r="CQ23" s="99"/>
    </row>
    <row r="24" spans="1:120" s="2" customFormat="1" ht="13.5" thickBot="1">
      <c r="A24" s="46" t="s">
        <v>7</v>
      </c>
      <c r="B24" s="47"/>
      <c r="C24" s="103"/>
      <c r="D24" s="104">
        <v>988</v>
      </c>
      <c r="E24" s="105">
        <f>D24/D$29</f>
        <v>0.94817658349328215</v>
      </c>
      <c r="F24" s="104">
        <v>993</v>
      </c>
      <c r="G24" s="105">
        <f>F24/F$29</f>
        <v>0.93064667291471415</v>
      </c>
      <c r="H24" s="104">
        <v>1081</v>
      </c>
      <c r="I24" s="105">
        <f>H24/H$29</f>
        <v>0.93109388458225673</v>
      </c>
      <c r="J24" s="104">
        <v>1117</v>
      </c>
      <c r="K24" s="105">
        <f>J24/J$29</f>
        <v>0.92774086378737541</v>
      </c>
      <c r="L24" s="104">
        <v>1144</v>
      </c>
      <c r="M24" s="105">
        <f>L24/L$29</f>
        <v>0.91961414790996787</v>
      </c>
      <c r="N24" s="104">
        <v>1169</v>
      </c>
      <c r="O24" s="105">
        <f>N24/N$29</f>
        <v>0.92192429022082023</v>
      </c>
      <c r="P24" s="104">
        <v>1191</v>
      </c>
      <c r="Q24" s="105">
        <f>P24/P$26</f>
        <v>0.92397207137315751</v>
      </c>
      <c r="R24" s="104">
        <v>1207</v>
      </c>
      <c r="S24" s="105">
        <f>R24/R$26</f>
        <v>0.92917628945342567</v>
      </c>
      <c r="T24" s="104">
        <v>1241</v>
      </c>
      <c r="U24" s="105">
        <f>T24/T$26</f>
        <v>0.92267657992565055</v>
      </c>
      <c r="V24" s="104">
        <v>1292</v>
      </c>
      <c r="W24" s="105">
        <f>V24/V$26</f>
        <v>0.92682926829268297</v>
      </c>
      <c r="X24" s="104">
        <v>1294</v>
      </c>
      <c r="Y24" s="105">
        <f>X24/X$26</f>
        <v>0.9087078651685393</v>
      </c>
      <c r="Z24" s="104">
        <v>1303</v>
      </c>
      <c r="AA24" s="105">
        <f>Z24/Z$26</f>
        <v>0.89924085576259494</v>
      </c>
      <c r="AB24" s="106">
        <v>1304</v>
      </c>
      <c r="AC24" s="107">
        <f>AB24/AB$26</f>
        <v>0.89376285126799182</v>
      </c>
      <c r="AD24" s="106">
        <v>1335</v>
      </c>
      <c r="AE24" s="107">
        <f>AD24/AD$26</f>
        <v>0.88881491344873498</v>
      </c>
      <c r="AF24" s="108">
        <v>1277</v>
      </c>
      <c r="AG24" s="107">
        <f t="shared" si="0"/>
        <v>0.86929884275017022</v>
      </c>
      <c r="AH24" s="109">
        <v>1321</v>
      </c>
      <c r="AI24" s="110">
        <f>AH24/AH26</f>
        <v>0.83554712207463633</v>
      </c>
      <c r="AJ24" s="109">
        <v>1286</v>
      </c>
      <c r="AK24" s="110">
        <v>0.7943174799258802</v>
      </c>
      <c r="AL24" s="111">
        <f>AJ24/1593</f>
        <v>0.80728185812931574</v>
      </c>
      <c r="AM24" s="109">
        <v>1228</v>
      </c>
      <c r="AN24" s="110">
        <v>0.78466453674121406</v>
      </c>
      <c r="AO24" s="109">
        <v>1228</v>
      </c>
      <c r="AP24" s="110">
        <v>0.78466453674121406</v>
      </c>
      <c r="AQ24" s="109">
        <v>1228</v>
      </c>
      <c r="AR24" s="110">
        <v>0.78466453674121406</v>
      </c>
      <c r="AS24" s="109">
        <v>1228</v>
      </c>
      <c r="AT24" s="110">
        <v>0.78466453674121406</v>
      </c>
      <c r="AU24" s="109">
        <v>1228</v>
      </c>
      <c r="AV24" s="110">
        <v>0.78466453674121406</v>
      </c>
      <c r="AW24" s="109">
        <v>1228</v>
      </c>
      <c r="AX24" s="110">
        <v>0.78466453674121406</v>
      </c>
      <c r="AY24" s="109">
        <v>1228</v>
      </c>
      <c r="AZ24" s="110">
        <v>0.78466453674121406</v>
      </c>
      <c r="BA24" s="108">
        <v>1173</v>
      </c>
      <c r="BB24" s="107">
        <v>0.71743119266055044</v>
      </c>
      <c r="BC24" s="108">
        <v>1168</v>
      </c>
      <c r="BD24" s="107">
        <v>0.71879999999999999</v>
      </c>
      <c r="BE24" s="108">
        <v>1131</v>
      </c>
      <c r="BF24" s="107">
        <v>0.71879999999999999</v>
      </c>
      <c r="BG24" s="108">
        <v>1123</v>
      </c>
      <c r="BH24" s="107">
        <v>0.71879999999999999</v>
      </c>
      <c r="BV24" s="108">
        <v>1107</v>
      </c>
      <c r="BW24" s="107">
        <v>0.71879999999999999</v>
      </c>
      <c r="CP24" s="108">
        <v>1064</v>
      </c>
      <c r="CQ24" s="107">
        <f>CP24/CP29</f>
        <v>0.74249825540823444</v>
      </c>
    </row>
    <row r="25" spans="1:120" ht="17.25" customHeight="1" thickTop="1">
      <c r="A25" s="30"/>
      <c r="B25" s="5"/>
      <c r="C25" s="9"/>
      <c r="D25" s="3"/>
      <c r="E25" s="4"/>
      <c r="F25" s="3"/>
      <c r="G25" s="4"/>
      <c r="H25" s="3"/>
      <c r="I25" s="4"/>
      <c r="J25" s="3"/>
      <c r="K25" s="4"/>
      <c r="L25" s="3"/>
      <c r="M25" s="4"/>
      <c r="N25" s="3"/>
      <c r="O25" s="4"/>
      <c r="P25" s="3"/>
      <c r="Q25" s="4"/>
      <c r="R25" s="3"/>
      <c r="S25" s="4"/>
      <c r="T25" s="3"/>
      <c r="U25" s="4"/>
      <c r="V25" s="3"/>
      <c r="W25" s="4"/>
      <c r="X25" s="3"/>
      <c r="Y25" s="4"/>
      <c r="Z25" s="3"/>
      <c r="AA25" s="4"/>
      <c r="AB25" s="3"/>
      <c r="AC25" s="4"/>
      <c r="AD25" s="3"/>
      <c r="AE25" s="4"/>
      <c r="AF25" s="58"/>
      <c r="AG25" s="35"/>
      <c r="AH25" s="84"/>
      <c r="AI25" s="64"/>
      <c r="AJ25" s="84"/>
      <c r="AK25" s="64"/>
      <c r="AL25" s="69"/>
      <c r="AM25" s="84"/>
      <c r="AN25" s="64"/>
      <c r="AO25" s="84"/>
      <c r="AP25" s="64"/>
      <c r="AQ25" s="84"/>
      <c r="AR25" s="64"/>
      <c r="AS25" s="84"/>
      <c r="AT25" s="64"/>
      <c r="AU25" s="84"/>
      <c r="AV25" s="64"/>
      <c r="AW25" s="84"/>
      <c r="AX25" s="64"/>
      <c r="AY25" s="84"/>
      <c r="AZ25" s="64"/>
      <c r="BA25" s="58"/>
      <c r="BB25" s="97"/>
      <c r="BC25" s="58"/>
      <c r="BD25" s="97"/>
      <c r="BE25" s="58"/>
      <c r="BF25" s="97"/>
      <c r="BG25" s="58"/>
      <c r="BH25" s="97"/>
      <c r="BV25" s="58"/>
      <c r="BW25" s="97"/>
      <c r="CP25" s="58"/>
      <c r="CQ25" s="97"/>
    </row>
    <row r="26" spans="1:120" ht="13.5" thickBot="1">
      <c r="A26" s="31" t="s">
        <v>11</v>
      </c>
      <c r="B26" s="41"/>
      <c r="C26" s="33"/>
      <c r="D26" s="7"/>
      <c r="E26" s="8"/>
      <c r="F26" s="7">
        <f>F24+F22</f>
        <v>1067</v>
      </c>
      <c r="G26" s="8">
        <v>1</v>
      </c>
      <c r="H26" s="7">
        <f>H24+H22</f>
        <v>1161</v>
      </c>
      <c r="I26" s="8">
        <v>1</v>
      </c>
      <c r="J26" s="7">
        <f>J24+J22</f>
        <v>1204</v>
      </c>
      <c r="K26" s="8">
        <v>1</v>
      </c>
      <c r="L26" s="7">
        <f>L24+L22</f>
        <v>1244</v>
      </c>
      <c r="M26" s="8">
        <v>1</v>
      </c>
      <c r="N26" s="7">
        <f>N24+N22</f>
        <v>1268</v>
      </c>
      <c r="O26" s="8">
        <v>1</v>
      </c>
      <c r="P26" s="7">
        <f>P24+P22</f>
        <v>1289</v>
      </c>
      <c r="Q26" s="8">
        <v>1</v>
      </c>
      <c r="R26" s="7">
        <f>R24+R22</f>
        <v>1299</v>
      </c>
      <c r="S26" s="8">
        <v>1</v>
      </c>
      <c r="T26" s="7">
        <f>T24+T22</f>
        <v>1345</v>
      </c>
      <c r="U26" s="8">
        <v>1</v>
      </c>
      <c r="V26" s="7">
        <f>V24+V22</f>
        <v>1394</v>
      </c>
      <c r="W26" s="8">
        <v>1</v>
      </c>
      <c r="X26" s="7">
        <f>X24+X22</f>
        <v>1424</v>
      </c>
      <c r="Y26" s="66">
        <v>1</v>
      </c>
      <c r="Z26" s="7">
        <f>Z24+Z22</f>
        <v>1449</v>
      </c>
      <c r="AA26" s="66">
        <v>1</v>
      </c>
      <c r="AB26" s="7">
        <f>AB24+AB22</f>
        <v>1459</v>
      </c>
      <c r="AC26" s="66">
        <v>1</v>
      </c>
      <c r="AD26" s="7">
        <f>AD24+AD22</f>
        <v>1502</v>
      </c>
      <c r="AE26" s="66">
        <v>1</v>
      </c>
      <c r="AF26" s="55">
        <f>AF22+AF24</f>
        <v>1469</v>
      </c>
      <c r="AG26" s="65">
        <f t="shared" si="0"/>
        <v>1</v>
      </c>
      <c r="AH26" s="85">
        <f>AH24+AH22</f>
        <v>1581</v>
      </c>
      <c r="AI26" s="81">
        <f>AH26/SUM(AH24,AH22)</f>
        <v>1</v>
      </c>
      <c r="AJ26" s="85">
        <f t="shared" ref="AJ26" si="3">AJ24+AJ22</f>
        <v>1577</v>
      </c>
      <c r="AK26" s="81">
        <v>0.97405806053119215</v>
      </c>
      <c r="AL26" s="69"/>
      <c r="AM26" s="85">
        <v>1534</v>
      </c>
      <c r="AN26" s="81">
        <v>0.98019169329073486</v>
      </c>
      <c r="AO26" s="85">
        <v>1534</v>
      </c>
      <c r="AP26" s="81">
        <v>0.98019169329073486</v>
      </c>
      <c r="AQ26" s="85">
        <v>1534</v>
      </c>
      <c r="AR26" s="81">
        <v>0.98019169329073486</v>
      </c>
      <c r="AS26" s="85">
        <v>1534</v>
      </c>
      <c r="AT26" s="81">
        <v>0.98019169329073486</v>
      </c>
      <c r="AU26" s="85">
        <v>1534</v>
      </c>
      <c r="AV26" s="81">
        <v>0.98019169329073486</v>
      </c>
      <c r="AW26" s="85">
        <v>1534</v>
      </c>
      <c r="AX26" s="81">
        <v>0.98019169329073486</v>
      </c>
      <c r="AY26" s="85">
        <v>1534</v>
      </c>
      <c r="AZ26" s="81">
        <v>0.98019169329073486</v>
      </c>
      <c r="BA26" s="55">
        <f>SUM(BA22:BA24)</f>
        <v>1526</v>
      </c>
      <c r="BB26" s="100">
        <v>0.93333333333333335</v>
      </c>
      <c r="BC26" s="55">
        <f>SUM(BC22:BC24)</f>
        <v>1528</v>
      </c>
      <c r="BD26" s="100">
        <f>BC26/BC29</f>
        <v>0.93627450980392157</v>
      </c>
      <c r="BE26" s="55">
        <f>SUM(BE22:BE24)</f>
        <v>1487</v>
      </c>
      <c r="BF26" s="100">
        <f>BE26/BE29</f>
        <v>0.93935565382185726</v>
      </c>
      <c r="BG26" s="55">
        <f>SUM(BG22:BG24)</f>
        <v>1491</v>
      </c>
      <c r="BH26" s="100">
        <f>BG26/BG29</f>
        <v>0.94787031150667511</v>
      </c>
      <c r="BV26" s="55">
        <f>SUM(BV22:BV24)</f>
        <v>1452</v>
      </c>
      <c r="BW26" s="100">
        <f>BV26/BV29</f>
        <v>0.97123745819397989</v>
      </c>
      <c r="CP26" s="55">
        <f>SUM(CP22:CP24)</f>
        <v>1394</v>
      </c>
      <c r="CQ26" s="100">
        <f>CP26/CP29</f>
        <v>0.97278436845778093</v>
      </c>
    </row>
    <row r="27" spans="1:120" ht="13.5" thickBot="1">
      <c r="A27" s="31"/>
      <c r="B27" s="41" t="s">
        <v>0</v>
      </c>
      <c r="C27" s="37"/>
      <c r="D27" s="7">
        <v>0</v>
      </c>
      <c r="E27" s="8">
        <f>D27/D$29</f>
        <v>0</v>
      </c>
      <c r="F27" s="38">
        <v>0</v>
      </c>
      <c r="G27" s="8"/>
      <c r="H27" s="38">
        <v>0</v>
      </c>
      <c r="I27" s="8"/>
      <c r="J27" s="38">
        <v>0</v>
      </c>
      <c r="K27" s="8"/>
      <c r="L27" s="38">
        <v>0</v>
      </c>
      <c r="M27" s="8"/>
      <c r="N27" s="38">
        <v>0</v>
      </c>
      <c r="O27" s="8"/>
      <c r="P27" s="38">
        <v>2</v>
      </c>
      <c r="Q27" s="8"/>
      <c r="R27" s="38">
        <v>3</v>
      </c>
      <c r="S27" s="8"/>
      <c r="T27" s="38">
        <v>0</v>
      </c>
      <c r="U27" s="8"/>
      <c r="V27" s="38">
        <v>2</v>
      </c>
      <c r="W27" s="8"/>
      <c r="X27" s="38">
        <v>3</v>
      </c>
      <c r="Y27" s="8"/>
      <c r="Z27" s="38">
        <v>0</v>
      </c>
      <c r="AA27" s="8"/>
      <c r="AB27" s="38">
        <v>1</v>
      </c>
      <c r="AC27" s="8"/>
      <c r="AD27" s="38">
        <v>4</v>
      </c>
      <c r="AE27" s="8"/>
      <c r="AF27" s="51">
        <v>116</v>
      </c>
      <c r="AG27" s="52"/>
      <c r="AH27" s="51">
        <v>12</v>
      </c>
      <c r="AI27" s="52"/>
      <c r="AJ27" s="51">
        <v>42</v>
      </c>
      <c r="AK27" s="52"/>
      <c r="AL27" s="69">
        <f>AJ27/1593</f>
        <v>2.6365348399246705E-2</v>
      </c>
      <c r="AM27" s="51">
        <v>31</v>
      </c>
      <c r="AN27" s="52"/>
      <c r="AO27" s="51">
        <v>31</v>
      </c>
      <c r="AP27" s="52"/>
      <c r="AQ27" s="51">
        <v>31</v>
      </c>
      <c r="AR27" s="52"/>
      <c r="AS27" s="51">
        <v>31</v>
      </c>
      <c r="AT27" s="52"/>
      <c r="AU27" s="51">
        <v>31</v>
      </c>
      <c r="AV27" s="52"/>
      <c r="AW27" s="51">
        <v>31</v>
      </c>
      <c r="AX27" s="52"/>
      <c r="AY27" s="51">
        <v>31</v>
      </c>
      <c r="AZ27" s="52"/>
      <c r="BA27" s="51">
        <v>109</v>
      </c>
      <c r="BB27" s="101"/>
      <c r="BC27" s="51">
        <v>104</v>
      </c>
      <c r="BD27" s="101"/>
      <c r="BE27" s="51">
        <v>96</v>
      </c>
      <c r="BF27" s="101"/>
      <c r="BG27" s="51">
        <v>82</v>
      </c>
      <c r="BH27" s="101">
        <f>82/1573</f>
        <v>5.2129688493324854E-2</v>
      </c>
      <c r="BV27" s="51">
        <v>43</v>
      </c>
      <c r="BW27" s="101">
        <f>82/1573</f>
        <v>5.2129688493324854E-2</v>
      </c>
      <c r="CP27" s="51">
        <v>39</v>
      </c>
      <c r="CQ27" s="101">
        <f>CP27/CP29</f>
        <v>2.7215631542219121E-2</v>
      </c>
    </row>
    <row r="28" spans="1:120" ht="14.25" customHeight="1">
      <c r="A28" s="30"/>
      <c r="B28" s="5"/>
      <c r="C28" s="9"/>
      <c r="D28" s="3"/>
      <c r="E28" s="4"/>
      <c r="F28" s="3"/>
      <c r="G28" s="4"/>
      <c r="H28" s="3"/>
      <c r="I28" s="4"/>
      <c r="J28" s="3"/>
      <c r="K28" s="4"/>
      <c r="L28" s="3"/>
      <c r="M28" s="4"/>
      <c r="N28" s="3"/>
      <c r="O28" s="4"/>
      <c r="P28" s="3"/>
      <c r="Q28" s="4"/>
      <c r="R28" s="3"/>
      <c r="S28" s="4"/>
      <c r="T28" s="3"/>
      <c r="U28" s="4"/>
      <c r="V28" s="3"/>
      <c r="W28" s="4"/>
      <c r="X28" s="3"/>
      <c r="Y28" s="4"/>
      <c r="Z28" s="3"/>
      <c r="AA28" s="4"/>
      <c r="AB28" s="3"/>
      <c r="AC28" s="4"/>
      <c r="AD28" s="3"/>
      <c r="AE28" s="4"/>
      <c r="AF28" s="58"/>
      <c r="AG28" s="4"/>
      <c r="AH28" s="63"/>
      <c r="AI28" s="4"/>
      <c r="AJ28" s="58"/>
      <c r="AK28" s="4"/>
      <c r="AL28" s="69"/>
      <c r="AM28" s="58"/>
      <c r="AN28" s="4"/>
      <c r="AO28" s="58"/>
      <c r="AP28" s="4"/>
      <c r="AQ28" s="58"/>
      <c r="AR28" s="4"/>
      <c r="AS28" s="58"/>
      <c r="AT28" s="4"/>
      <c r="AU28" s="58"/>
      <c r="AV28" s="4"/>
      <c r="AW28" s="58"/>
      <c r="AX28" s="4"/>
      <c r="AY28" s="58"/>
      <c r="AZ28" s="4"/>
      <c r="BA28" s="58"/>
      <c r="BB28" s="96"/>
      <c r="BC28" s="58"/>
      <c r="BD28" s="96"/>
      <c r="BE28" s="58"/>
      <c r="BF28" s="96"/>
      <c r="BG28" s="58"/>
      <c r="BH28" s="96"/>
      <c r="BV28" s="58"/>
      <c r="BW28" s="96"/>
      <c r="CP28" s="58"/>
      <c r="CQ28" s="96"/>
    </row>
    <row r="29" spans="1:120" ht="13.5" thickBot="1">
      <c r="A29" s="31" t="s">
        <v>9</v>
      </c>
      <c r="B29" s="41"/>
      <c r="C29" s="33"/>
      <c r="D29" s="7">
        <f>SUM(D22:D27)</f>
        <v>1042</v>
      </c>
      <c r="E29" s="8">
        <v>1</v>
      </c>
      <c r="F29" s="7">
        <f>SUM(F22,F24,F27)</f>
        <v>1067</v>
      </c>
      <c r="G29" s="8"/>
      <c r="H29" s="7">
        <f>SUM(H22,H24,H27)</f>
        <v>1161</v>
      </c>
      <c r="I29" s="8"/>
      <c r="J29" s="7">
        <f>SUM(J22,J24,J27)</f>
        <v>1204</v>
      </c>
      <c r="K29" s="8"/>
      <c r="L29" s="7">
        <f>SUM(L22,L24,L27)</f>
        <v>1244</v>
      </c>
      <c r="M29" s="8"/>
      <c r="N29" s="7">
        <f>SUM(N22,N24,N27)</f>
        <v>1268</v>
      </c>
      <c r="O29" s="8"/>
      <c r="P29" s="7">
        <f>SUM(P22,P24,P27)</f>
        <v>1291</v>
      </c>
      <c r="Q29" s="8"/>
      <c r="R29" s="7">
        <f>SUM(R22,R24,R27)</f>
        <v>1302</v>
      </c>
      <c r="S29" s="8"/>
      <c r="T29" s="7">
        <f>SUM(T22,T24,T27)</f>
        <v>1345</v>
      </c>
      <c r="U29" s="8"/>
      <c r="V29" s="7">
        <f>SUM(V22,V24,V27)</f>
        <v>1396</v>
      </c>
      <c r="W29" s="8"/>
      <c r="X29" s="7">
        <f>SUM(X22,X24,X27)</f>
        <v>1427</v>
      </c>
      <c r="Y29" s="8"/>
      <c r="Z29" s="7">
        <f>SUM(Z22,Z24,Z27)</f>
        <v>1449</v>
      </c>
      <c r="AA29" s="8"/>
      <c r="AB29" s="7">
        <f>SUM(AB22,AB24,AB27)</f>
        <v>1460</v>
      </c>
      <c r="AC29" s="8"/>
      <c r="AD29" s="7">
        <f>SUM(AD22,AD24,AD27)</f>
        <v>1506</v>
      </c>
      <c r="AE29" s="8"/>
      <c r="AF29" s="59">
        <f>AF22+AF24+AF27</f>
        <v>1585</v>
      </c>
      <c r="AG29" s="8"/>
      <c r="AH29" s="59">
        <f>SUM(AH27,AH26)</f>
        <v>1593</v>
      </c>
      <c r="AI29" s="8"/>
      <c r="AJ29" s="59">
        <f t="shared" ref="AJ29" si="4">SUM(AJ27,AJ26)</f>
        <v>1619</v>
      </c>
      <c r="AK29" s="8"/>
      <c r="AL29" s="69"/>
      <c r="AM29" s="59">
        <v>1565</v>
      </c>
      <c r="AN29" s="8"/>
      <c r="AO29" s="59">
        <v>1565</v>
      </c>
      <c r="AP29" s="8"/>
      <c r="AQ29" s="59">
        <v>1565</v>
      </c>
      <c r="AR29" s="8"/>
      <c r="AS29" s="59">
        <v>1565</v>
      </c>
      <c r="AT29" s="8"/>
      <c r="AU29" s="59">
        <v>1565</v>
      </c>
      <c r="AV29" s="8"/>
      <c r="AW29" s="59">
        <v>1565</v>
      </c>
      <c r="AX29" s="8"/>
      <c r="AY29" s="59">
        <v>1565</v>
      </c>
      <c r="AZ29" s="8"/>
      <c r="BA29" s="59">
        <v>1635</v>
      </c>
      <c r="BB29" s="102"/>
      <c r="BC29" s="59">
        <f>SUM(BC26:BC27)</f>
        <v>1632</v>
      </c>
      <c r="BD29" s="102"/>
      <c r="BE29" s="59">
        <f>SUM(BE26:BE27)</f>
        <v>1583</v>
      </c>
      <c r="BF29" s="102"/>
      <c r="BG29" s="59">
        <f>SUM(BG26:BG27)</f>
        <v>1573</v>
      </c>
      <c r="BH29" s="102"/>
      <c r="BV29" s="59">
        <f>SUM(BV26:BV27)</f>
        <v>1495</v>
      </c>
      <c r="BW29" s="102"/>
      <c r="CP29" s="59">
        <f>SUM(CP26:CP27)</f>
        <v>1433</v>
      </c>
      <c r="CQ29" s="102"/>
    </row>
    <row r="30" spans="1:120" ht="13.5" thickBot="1">
      <c r="AL30" s="5"/>
      <c r="AM30" s="17"/>
      <c r="AN30" s="6"/>
      <c r="AO30" s="6"/>
      <c r="AP30" s="6"/>
      <c r="AQ30" s="6"/>
      <c r="AR30" s="6"/>
      <c r="AS30" s="5"/>
      <c r="CQ30" s="16"/>
      <c r="CR30" s="12">
        <v>1994</v>
      </c>
      <c r="CS30" s="13">
        <v>1995</v>
      </c>
      <c r="CT30" s="14">
        <v>1996</v>
      </c>
      <c r="CU30" s="14">
        <v>1997</v>
      </c>
      <c r="CV30" s="13">
        <v>1998</v>
      </c>
      <c r="CW30" s="13">
        <v>1999</v>
      </c>
      <c r="CX30" s="13">
        <v>2000</v>
      </c>
      <c r="CY30" s="13">
        <v>2001</v>
      </c>
      <c r="CZ30" s="13">
        <v>2002</v>
      </c>
      <c r="DA30" s="13">
        <v>2003</v>
      </c>
      <c r="DB30" s="13">
        <f>X6</f>
        <v>2004</v>
      </c>
      <c r="DC30" s="13">
        <f>Z6</f>
        <v>2005</v>
      </c>
      <c r="DD30" s="13">
        <v>2006</v>
      </c>
      <c r="DE30" s="13">
        <v>2007</v>
      </c>
      <c r="DF30" s="53">
        <v>2008</v>
      </c>
      <c r="DG30" s="53">
        <v>2009</v>
      </c>
      <c r="DH30" s="53">
        <v>2010</v>
      </c>
      <c r="DI30" s="53">
        <v>2011</v>
      </c>
      <c r="DJ30" s="53">
        <v>2012</v>
      </c>
      <c r="DK30" s="121">
        <v>2013</v>
      </c>
      <c r="DL30" s="121">
        <v>2014</v>
      </c>
      <c r="DM30" s="121">
        <v>2015</v>
      </c>
      <c r="DN30" s="121">
        <v>2016</v>
      </c>
      <c r="DO30" s="121">
        <v>2017</v>
      </c>
      <c r="DP30" s="121">
        <v>2018</v>
      </c>
    </row>
    <row r="31" spans="1:120" ht="13.5" thickTop="1">
      <c r="A31" s="135" t="s">
        <v>19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5"/>
      <c r="AM31" s="5"/>
      <c r="AN31" s="5"/>
      <c r="AO31" s="5"/>
      <c r="AP31" s="5"/>
      <c r="AQ31" s="5"/>
      <c r="AR31" s="5"/>
      <c r="AS31" s="5"/>
      <c r="CQ31" s="9" t="s">
        <v>14</v>
      </c>
      <c r="CR31" s="22">
        <v>2.2072936660268713E-2</v>
      </c>
      <c r="CS31" s="18">
        <v>4.0299906279287721E-2</v>
      </c>
      <c r="CT31" s="18">
        <v>4.5650301464254951E-2</v>
      </c>
      <c r="CU31" s="23">
        <v>5.3986710963455149E-2</v>
      </c>
      <c r="CV31" s="18">
        <v>5.7073954983922828E-2</v>
      </c>
      <c r="CW31" s="18">
        <f>O8</f>
        <v>5.5993690851735015E-2</v>
      </c>
      <c r="CX31" s="18">
        <f>Q8</f>
        <v>5.3529868114817691E-2</v>
      </c>
      <c r="CY31" s="18">
        <f>S8</f>
        <v>5.0038491147036179E-2</v>
      </c>
      <c r="CZ31" s="18">
        <f>U8</f>
        <v>4.9070631970260223E-2</v>
      </c>
      <c r="DA31" s="18">
        <f>W8</f>
        <v>3.8737446197991389E-2</v>
      </c>
      <c r="DB31" s="18">
        <f>Y8</f>
        <v>4.4241573033707862E-2</v>
      </c>
      <c r="DC31" s="18">
        <f>AA8</f>
        <v>4.6238785369220152E-2</v>
      </c>
      <c r="DD31" s="18">
        <f>AC8</f>
        <v>5.2775873886223443E-2</v>
      </c>
      <c r="DE31" s="18">
        <f>AE8</f>
        <v>5.3928095872170442E-2</v>
      </c>
      <c r="DF31" s="27">
        <f>AG8</f>
        <v>5.5139550714771952E-2</v>
      </c>
      <c r="DG31" s="67">
        <v>6.9000000000000006E-2</v>
      </c>
      <c r="DH31" s="67">
        <f>AK8</f>
        <v>0.09</v>
      </c>
      <c r="DI31" s="67">
        <f>AZ8</f>
        <v>9.1373801916932909E-2</v>
      </c>
      <c r="DJ31" s="67">
        <f>BB8</f>
        <v>0.10519877675840979</v>
      </c>
      <c r="DK31" s="27">
        <v>0.105</v>
      </c>
      <c r="DL31" s="1">
        <v>9.8000000000000007</v>
      </c>
      <c r="DM31" s="1">
        <v>10.4</v>
      </c>
      <c r="DN31" s="1">
        <v>9.6999999999999993</v>
      </c>
      <c r="DO31" s="1">
        <v>9.4</v>
      </c>
      <c r="DP31" s="1">
        <v>8.9</v>
      </c>
    </row>
    <row r="32" spans="1:120">
      <c r="CQ32" s="9" t="s">
        <v>6</v>
      </c>
      <c r="CR32" s="19">
        <v>2.9750479846449136E-2</v>
      </c>
      <c r="CS32" s="24">
        <v>2.9053420805998126E-2</v>
      </c>
      <c r="CT32" s="20">
        <v>2.3255813953488375E-2</v>
      </c>
      <c r="CU32" s="20">
        <v>1.8272425249169437E-2</v>
      </c>
      <c r="CV32" s="24">
        <v>2.3311897106109324E-2</v>
      </c>
      <c r="CW32" s="24">
        <f>(N10+N12+N14+N16)/N29</f>
        <v>2.2082018927444796E-2</v>
      </c>
      <c r="CX32" s="24">
        <f>Q10+Q12+Q14+Q16</f>
        <v>2.2498060512024826E-2</v>
      </c>
      <c r="CY32" s="24">
        <f>S10+S12+S14+S16</f>
        <v>2.0785219399538105E-2</v>
      </c>
      <c r="CZ32" s="24">
        <f>U10+U12+U14+U16</f>
        <v>2.7509293680297399E-2</v>
      </c>
      <c r="DA32" s="24">
        <f>W20</f>
        <v>3.443328550932568E-2</v>
      </c>
      <c r="DB32" s="24">
        <f>Y20</f>
        <v>4.7050561797752806E-2</v>
      </c>
      <c r="DC32" s="24">
        <f>AA20</f>
        <v>5.4520358868184952E-2</v>
      </c>
      <c r="DD32" s="24">
        <f>AC20</f>
        <v>5.3461274845784786E-2</v>
      </c>
      <c r="DE32" s="24">
        <f>AE20</f>
        <v>5.7256990679094538E-2</v>
      </c>
      <c r="DF32" s="27">
        <f>AG20</f>
        <v>7.5561606535057863E-2</v>
      </c>
      <c r="DG32" s="67">
        <v>7.3999999999999996E-2</v>
      </c>
      <c r="DH32" s="67">
        <f>AK20</f>
        <v>9.017912291537987E-2</v>
      </c>
      <c r="DI32" s="67">
        <f>AZ20</f>
        <v>0.10415335463258786</v>
      </c>
      <c r="DJ32" s="67">
        <f>BB20</f>
        <v>0.11070336391437309</v>
      </c>
      <c r="DK32" s="27">
        <v>0.111</v>
      </c>
      <c r="DL32" s="1">
        <v>12.3</v>
      </c>
      <c r="DM32" s="1">
        <v>12.1</v>
      </c>
      <c r="DN32" s="1">
        <v>13.7</v>
      </c>
      <c r="DO32" s="1">
        <v>13.6</v>
      </c>
      <c r="DP32" s="1">
        <v>14.2</v>
      </c>
    </row>
    <row r="33" spans="3:120" ht="13.5" thickBot="1">
      <c r="AG33" s="50"/>
      <c r="AH33" s="50"/>
      <c r="AI33" s="50"/>
      <c r="AJ33" s="71"/>
      <c r="AK33" s="50"/>
      <c r="CQ33" s="10" t="s">
        <v>4</v>
      </c>
      <c r="CR33" s="25">
        <v>0.94817658349328215</v>
      </c>
      <c r="CS33" s="21">
        <v>0.93064667291471415</v>
      </c>
      <c r="CT33" s="21">
        <v>0.93109388458225673</v>
      </c>
      <c r="CU33" s="26">
        <v>0.92774086378737541</v>
      </c>
      <c r="CV33" s="21">
        <v>0.91961414790996787</v>
      </c>
      <c r="CW33" s="21">
        <f>O24</f>
        <v>0.92192429022082023</v>
      </c>
      <c r="CX33" s="21">
        <f>Q24</f>
        <v>0.92397207137315751</v>
      </c>
      <c r="CY33" s="21">
        <f>S24</f>
        <v>0.92917628945342567</v>
      </c>
      <c r="CZ33" s="21">
        <f>U24</f>
        <v>0.92267657992565055</v>
      </c>
      <c r="DA33" s="21">
        <f>W24</f>
        <v>0.92682926829268297</v>
      </c>
      <c r="DB33" s="21">
        <f>Y24</f>
        <v>0.9087078651685393</v>
      </c>
      <c r="DC33" s="21">
        <f>AA24</f>
        <v>0.89924085576259494</v>
      </c>
      <c r="DD33" s="21">
        <f>AC24</f>
        <v>0.89376285126799182</v>
      </c>
      <c r="DE33" s="21">
        <f>AE24</f>
        <v>0.88881491344873498</v>
      </c>
      <c r="DF33" s="54">
        <f>AG24</f>
        <v>0.86929884275017022</v>
      </c>
      <c r="DG33" s="68">
        <v>0.85699999999999998</v>
      </c>
      <c r="DH33" s="68">
        <f>AK24</f>
        <v>0.7943174799258802</v>
      </c>
      <c r="DI33" s="68">
        <f>AZ24</f>
        <v>0.78466453674121406</v>
      </c>
      <c r="DJ33" s="68">
        <f>BA24/BA29</f>
        <v>0.71743119266055044</v>
      </c>
      <c r="DK33" s="122">
        <v>0.71799999999999997</v>
      </c>
      <c r="DL33" s="121">
        <v>71.900000000000006</v>
      </c>
      <c r="DM33" s="121">
        <v>71.900000000000006</v>
      </c>
      <c r="DN33" s="121">
        <v>71.900000000000006</v>
      </c>
      <c r="DO33" s="121">
        <v>71.900000000000006</v>
      </c>
      <c r="DP33" s="121">
        <v>74.2</v>
      </c>
    </row>
    <row r="34" spans="3:120" ht="13.5" thickTop="1">
      <c r="CQ34" s="9" t="s">
        <v>10</v>
      </c>
      <c r="CR34" s="19">
        <f t="shared" ref="CR34:CZ34" si="5">SUM(CR31:CR32)</f>
        <v>5.1823416506717845E-2</v>
      </c>
      <c r="CS34" s="19">
        <f t="shared" si="5"/>
        <v>6.9353327085285854E-2</v>
      </c>
      <c r="CT34" s="19">
        <f t="shared" si="5"/>
        <v>6.890611541774333E-2</v>
      </c>
      <c r="CU34" s="19">
        <f t="shared" si="5"/>
        <v>7.2259136212624586E-2</v>
      </c>
      <c r="CV34" s="19">
        <f t="shared" si="5"/>
        <v>8.0385852090032156E-2</v>
      </c>
      <c r="CW34" s="19">
        <f t="shared" si="5"/>
        <v>7.8075709779179811E-2</v>
      </c>
      <c r="CX34" s="19">
        <f t="shared" si="5"/>
        <v>7.6027928626842517E-2</v>
      </c>
      <c r="CY34" s="19">
        <f t="shared" si="5"/>
        <v>7.0823710546574284E-2</v>
      </c>
      <c r="CZ34" s="19">
        <f t="shared" si="5"/>
        <v>7.6579925650557629E-2</v>
      </c>
      <c r="DA34" s="19">
        <f>W22</f>
        <v>7.3170731707317069E-2</v>
      </c>
      <c r="DB34" s="19">
        <f>Y22</f>
        <v>9.1292134831460675E-2</v>
      </c>
      <c r="DC34" s="19">
        <f>AA22</f>
        <v>0.1007591442374051</v>
      </c>
      <c r="DD34" s="19">
        <f>AC22</f>
        <v>0.10623714873200822</v>
      </c>
      <c r="DE34" s="19">
        <f>AE22</f>
        <v>0.11118508655126498</v>
      </c>
      <c r="DF34" s="27">
        <f>AG22</f>
        <v>0.13070115724982981</v>
      </c>
      <c r="DG34" s="67">
        <v>0.14299999999999999</v>
      </c>
      <c r="DH34" s="67">
        <f>AK22</f>
        <v>0.17974058060531192</v>
      </c>
      <c r="DI34" s="67">
        <f>AZ22</f>
        <v>0.19552715654952077</v>
      </c>
      <c r="DJ34" s="67">
        <f>SUM(DJ31:DJ32)</f>
        <v>0.21590214067278288</v>
      </c>
      <c r="DK34" s="27">
        <v>0.216</v>
      </c>
      <c r="DL34" s="90">
        <v>0.221</v>
      </c>
      <c r="DM34" s="27">
        <v>0.22500000000000001</v>
      </c>
      <c r="DN34" s="90">
        <v>0.23400000000000001</v>
      </c>
      <c r="DO34" s="90">
        <v>0.23100000000000001</v>
      </c>
      <c r="DP34" s="90">
        <v>0.23</v>
      </c>
    </row>
    <row r="37" spans="3:120">
      <c r="BY37" s="5"/>
      <c r="BZ37" s="5"/>
      <c r="CA37" s="5"/>
    </row>
    <row r="38" spans="3:120">
      <c r="BY38" s="69"/>
      <c r="BZ38" s="69"/>
      <c r="CA38" s="69"/>
      <c r="CB38" s="27"/>
    </row>
    <row r="47" spans="3:120"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60"/>
      <c r="AG47" s="28"/>
      <c r="AH47" s="28"/>
      <c r="AI47" s="28"/>
      <c r="AK47" s="28"/>
      <c r="AL47" s="28"/>
    </row>
  </sheetData>
  <mergeCells count="25">
    <mergeCell ref="A31:AK31"/>
    <mergeCell ref="AH6:AI6"/>
    <mergeCell ref="T6:U6"/>
    <mergeCell ref="V6:W6"/>
    <mergeCell ref="X6:Y6"/>
    <mergeCell ref="Z6:AA6"/>
    <mergeCell ref="AB6:AC6"/>
    <mergeCell ref="AD6:AE6"/>
    <mergeCell ref="P6:Q6"/>
    <mergeCell ref="R6:S6"/>
    <mergeCell ref="D6:E6"/>
    <mergeCell ref="F6:G6"/>
    <mergeCell ref="H6:I6"/>
    <mergeCell ref="CP6:CQ6"/>
    <mergeCell ref="BV6:BW6"/>
    <mergeCell ref="A1:BW4"/>
    <mergeCell ref="BA6:BB6"/>
    <mergeCell ref="BC6:BD6"/>
    <mergeCell ref="J6:K6"/>
    <mergeCell ref="L6:M6"/>
    <mergeCell ref="N6:O6"/>
    <mergeCell ref="AF6:AG6"/>
    <mergeCell ref="AJ6:AK6"/>
    <mergeCell ref="BG6:BH6"/>
    <mergeCell ref="BE6:BF6"/>
  </mergeCells>
  <phoneticPr fontId="8" type="noConversion"/>
  <pageMargins left="1" right="1" top="1" bottom="1" header="0.5" footer="0.5"/>
  <pageSetup scale="66" orientation="landscape" r:id="rId1"/>
  <ignoredErrors>
    <ignoredError sqref="AF20 AD20 AB20 AB22 AD22 AF2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27"/>
  <sheetViews>
    <sheetView workbookViewId="0">
      <selection activeCell="P16" sqref="P16"/>
    </sheetView>
  </sheetViews>
  <sheetFormatPr defaultRowHeight="12.75"/>
  <cols>
    <col min="1" max="1" width="3.28515625" customWidth="1"/>
    <col min="2" max="2" width="4" customWidth="1"/>
    <col min="3" max="3" width="19.140625" customWidth="1"/>
  </cols>
  <sheetData>
    <row r="3" spans="1:26" ht="13.5" thickBot="1"/>
    <row r="4" spans="1:26">
      <c r="A4" s="29"/>
      <c r="B4" s="40"/>
      <c r="C4" s="32"/>
      <c r="D4" s="130">
        <v>2013</v>
      </c>
      <c r="E4" s="131"/>
      <c r="F4" s="127">
        <v>2014</v>
      </c>
      <c r="G4" s="128"/>
      <c r="H4" s="127">
        <v>2015</v>
      </c>
      <c r="I4" s="128"/>
      <c r="J4" s="127">
        <v>2016</v>
      </c>
      <c r="K4" s="128"/>
      <c r="L4" s="127">
        <v>2017</v>
      </c>
      <c r="M4" s="128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27">
        <v>2017</v>
      </c>
      <c r="Z4" s="128"/>
    </row>
    <row r="5" spans="1:26" ht="13.5" thickBot="1">
      <c r="A5" s="31" t="s">
        <v>12</v>
      </c>
      <c r="B5" s="41"/>
      <c r="C5" s="33"/>
      <c r="D5" s="57" t="s">
        <v>13</v>
      </c>
      <c r="E5" s="95" t="s">
        <v>5</v>
      </c>
      <c r="F5" s="57" t="s">
        <v>13</v>
      </c>
      <c r="G5" s="95" t="s">
        <v>5</v>
      </c>
      <c r="H5" s="57" t="s">
        <v>13</v>
      </c>
      <c r="I5" s="95" t="s">
        <v>5</v>
      </c>
      <c r="J5" s="57" t="s">
        <v>13</v>
      </c>
      <c r="K5" s="95" t="s">
        <v>5</v>
      </c>
      <c r="L5" s="57" t="s">
        <v>13</v>
      </c>
      <c r="M5" s="95" t="s">
        <v>5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57" t="s">
        <v>13</v>
      </c>
      <c r="Z5" s="95" t="s">
        <v>5</v>
      </c>
    </row>
    <row r="6" spans="1:26" ht="13.5" thickBot="1">
      <c r="A6" s="125"/>
      <c r="B6" s="126" t="s">
        <v>2</v>
      </c>
      <c r="C6" s="103"/>
      <c r="D6" s="115">
        <v>172</v>
      </c>
      <c r="E6" s="107">
        <v>0.10519877675840979</v>
      </c>
      <c r="F6" s="115">
        <v>160</v>
      </c>
      <c r="G6" s="107">
        <f>F6/F27</f>
        <v>9.8039215686274508E-2</v>
      </c>
      <c r="H6" s="115">
        <v>165</v>
      </c>
      <c r="I6" s="107">
        <f>H6/H27</f>
        <v>0.10423246999368288</v>
      </c>
      <c r="J6" s="115">
        <v>153</v>
      </c>
      <c r="K6" s="107">
        <f>J6/J27</f>
        <v>9.7266369993642715E-2</v>
      </c>
      <c r="L6" s="115">
        <v>141</v>
      </c>
      <c r="M6" s="107">
        <f>L6/L27</f>
        <v>9.4314381270903011E-2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15">
        <v>141</v>
      </c>
      <c r="Z6" s="107">
        <f>Y6/Y27</f>
        <v>9.4314381270903011E-2</v>
      </c>
    </row>
    <row r="7" spans="1:26" ht="13.5" thickTop="1">
      <c r="A7" s="34"/>
      <c r="B7" s="17"/>
      <c r="C7" s="9"/>
      <c r="D7" s="58"/>
      <c r="E7" s="96"/>
      <c r="F7" s="58"/>
      <c r="G7" s="96"/>
      <c r="H7" s="58"/>
      <c r="I7" s="96"/>
      <c r="J7" s="58"/>
      <c r="K7" s="96"/>
      <c r="L7" s="58"/>
      <c r="M7" s="96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58"/>
      <c r="Z7" s="96"/>
    </row>
    <row r="8" spans="1:26">
      <c r="A8" s="34"/>
      <c r="B8" s="17"/>
      <c r="C8" s="9" t="s">
        <v>3</v>
      </c>
      <c r="D8" s="55">
        <v>44</v>
      </c>
      <c r="E8" s="97">
        <v>2.6911314984709479E-2</v>
      </c>
      <c r="F8" s="55">
        <v>42</v>
      </c>
      <c r="G8" s="97">
        <v>2.5700000000000001E-2</v>
      </c>
      <c r="H8" s="55">
        <v>41</v>
      </c>
      <c r="I8" s="97">
        <v>2.5700000000000001E-2</v>
      </c>
      <c r="J8" s="55">
        <v>45</v>
      </c>
      <c r="K8" s="97">
        <v>2.86E-2</v>
      </c>
      <c r="L8" s="55">
        <v>42</v>
      </c>
      <c r="M8" s="97">
        <v>2.86E-2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55">
        <v>42</v>
      </c>
      <c r="Z8" s="97">
        <v>2.86E-2</v>
      </c>
    </row>
    <row r="9" spans="1:26">
      <c r="A9" s="34"/>
      <c r="B9" s="17"/>
      <c r="C9" s="9"/>
      <c r="D9" s="55"/>
      <c r="E9" s="97"/>
      <c r="F9" s="55"/>
      <c r="G9" s="97"/>
      <c r="H9" s="55"/>
      <c r="I9" s="97"/>
      <c r="J9" s="55"/>
      <c r="K9" s="97"/>
      <c r="L9" s="55"/>
      <c r="M9" s="97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55"/>
      <c r="Z9" s="97"/>
    </row>
    <row r="10" spans="1:26">
      <c r="A10" s="34"/>
      <c r="B10" s="17"/>
      <c r="C10" s="9" t="s">
        <v>15</v>
      </c>
      <c r="D10" s="55">
        <v>1</v>
      </c>
      <c r="E10" s="97">
        <v>6.116207951070336E-4</v>
      </c>
      <c r="F10" s="55">
        <v>0</v>
      </c>
      <c r="G10" s="97">
        <v>0</v>
      </c>
      <c r="H10" s="55">
        <v>2</v>
      </c>
      <c r="I10" s="97">
        <v>0</v>
      </c>
      <c r="J10" s="55">
        <v>2</v>
      </c>
      <c r="K10" s="97">
        <v>1.2999999999999999E-3</v>
      </c>
      <c r="L10" s="55">
        <v>1</v>
      </c>
      <c r="M10" s="97">
        <v>1.2999999999999999E-3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55">
        <v>1</v>
      </c>
      <c r="Z10" s="97">
        <v>1.2999999999999999E-3</v>
      </c>
    </row>
    <row r="11" spans="1:26">
      <c r="A11" s="34"/>
      <c r="B11" s="17"/>
      <c r="C11" s="9"/>
      <c r="D11" s="55"/>
      <c r="E11" s="97"/>
      <c r="F11" s="55"/>
      <c r="G11" s="97"/>
      <c r="H11" s="55"/>
      <c r="I11" s="97"/>
      <c r="J11" s="55"/>
      <c r="K11" s="97"/>
      <c r="L11" s="55"/>
      <c r="M11" s="97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55"/>
      <c r="Z11" s="97"/>
    </row>
    <row r="12" spans="1:26">
      <c r="A12" s="34"/>
      <c r="B12" s="17"/>
      <c r="C12" s="9" t="s">
        <v>16</v>
      </c>
      <c r="D12" s="55">
        <v>38</v>
      </c>
      <c r="E12" s="97">
        <v>2.3241590214067277E-2</v>
      </c>
      <c r="F12" s="55">
        <v>52</v>
      </c>
      <c r="G12" s="97">
        <f>53/1632*100%</f>
        <v>3.2475490196078434E-2</v>
      </c>
      <c r="H12" s="55">
        <v>56</v>
      </c>
      <c r="I12" s="97">
        <f>53/1632*100%</f>
        <v>3.2475490196078434E-2</v>
      </c>
      <c r="J12" s="55">
        <v>63</v>
      </c>
      <c r="K12" s="97">
        <f>63/1573*100%</f>
        <v>4.0050858232676415E-2</v>
      </c>
      <c r="L12" s="55">
        <v>50</v>
      </c>
      <c r="M12" s="97">
        <f>63/1573*100%</f>
        <v>4.0050858232676415E-2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55">
        <v>50</v>
      </c>
      <c r="Z12" s="97">
        <f>63/1573*100%</f>
        <v>4.0050858232676415E-2</v>
      </c>
    </row>
    <row r="13" spans="1:26">
      <c r="A13" s="34"/>
      <c r="B13" s="17"/>
      <c r="C13" s="9"/>
      <c r="D13" s="55"/>
      <c r="E13" s="97"/>
      <c r="F13" s="55"/>
      <c r="G13" s="97"/>
      <c r="H13" s="55"/>
      <c r="I13" s="97"/>
      <c r="J13" s="55"/>
      <c r="K13" s="97"/>
      <c r="L13" s="55"/>
      <c r="M13" s="97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55"/>
      <c r="Z13" s="97"/>
    </row>
    <row r="14" spans="1:26">
      <c r="A14" s="34"/>
      <c r="B14" s="17"/>
      <c r="C14" s="9" t="s">
        <v>17</v>
      </c>
      <c r="D14" s="55">
        <v>58</v>
      </c>
      <c r="E14" s="97">
        <v>3.5474006116207948E-2</v>
      </c>
      <c r="F14" s="55">
        <v>63</v>
      </c>
      <c r="G14" s="97">
        <v>3.9E-2</v>
      </c>
      <c r="H14" s="55">
        <v>56</v>
      </c>
      <c r="I14" s="97">
        <v>3.9E-2</v>
      </c>
      <c r="J14" s="55">
        <v>61</v>
      </c>
      <c r="K14" s="97">
        <v>3.9E-2</v>
      </c>
      <c r="L14" s="55">
        <v>76</v>
      </c>
      <c r="M14" s="97">
        <v>3.9E-2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55">
        <v>76</v>
      </c>
      <c r="Z14" s="97">
        <v>3.9E-2</v>
      </c>
    </row>
    <row r="15" spans="1:26">
      <c r="A15" s="34"/>
      <c r="B15" s="17"/>
      <c r="C15" s="9"/>
      <c r="D15" s="55"/>
      <c r="E15" s="97"/>
      <c r="F15" s="55"/>
      <c r="G15" s="97"/>
      <c r="H15" s="55"/>
      <c r="I15" s="97"/>
      <c r="J15" s="55"/>
      <c r="K15" s="97"/>
      <c r="L15" s="55"/>
      <c r="M15" s="97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55"/>
      <c r="Z15" s="97"/>
    </row>
    <row r="16" spans="1:26">
      <c r="A16" s="34"/>
      <c r="B16" s="17"/>
      <c r="C16" s="9" t="s">
        <v>18</v>
      </c>
      <c r="D16" s="55">
        <v>40</v>
      </c>
      <c r="E16" s="97">
        <v>2.4464831804281346E-2</v>
      </c>
      <c r="F16" s="55">
        <v>43</v>
      </c>
      <c r="G16" s="97">
        <v>2.2700000000000001E-2</v>
      </c>
      <c r="H16" s="55">
        <v>36</v>
      </c>
      <c r="I16" s="97">
        <v>2.2700000000000001E-2</v>
      </c>
      <c r="J16" s="55">
        <v>44</v>
      </c>
      <c r="K16" s="97">
        <v>2.8000000000000001E-2</v>
      </c>
      <c r="L16" s="55">
        <v>35</v>
      </c>
      <c r="M16" s="97">
        <v>2.8000000000000001E-2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55">
        <v>35</v>
      </c>
      <c r="Z16" s="97">
        <v>2.8000000000000001E-2</v>
      </c>
    </row>
    <row r="17" spans="1:26" ht="13.5" thickBot="1">
      <c r="A17" s="34"/>
      <c r="B17" s="17"/>
      <c r="C17" s="9"/>
      <c r="D17" s="55"/>
      <c r="E17" s="97"/>
      <c r="F17" s="55"/>
      <c r="G17" s="97"/>
      <c r="H17" s="55"/>
      <c r="I17" s="97"/>
      <c r="J17" s="55"/>
      <c r="K17" s="97"/>
      <c r="L17" s="55"/>
      <c r="M17" s="97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55"/>
      <c r="Z17" s="97"/>
    </row>
    <row r="18" spans="1:26" ht="13.5" thickBot="1">
      <c r="A18" s="42"/>
      <c r="B18" s="43" t="s">
        <v>1</v>
      </c>
      <c r="C18" s="45"/>
      <c r="D18" s="61">
        <v>181</v>
      </c>
      <c r="E18" s="98">
        <v>0.11070336391437309</v>
      </c>
      <c r="F18" s="61">
        <f>SUM(F8:F16)</f>
        <v>200</v>
      </c>
      <c r="G18" s="98">
        <f>F18/F27</f>
        <v>0.12254901960784313</v>
      </c>
      <c r="H18" s="61">
        <v>191</v>
      </c>
      <c r="I18" s="98">
        <f>H18/H27</f>
        <v>0.12065698041692988</v>
      </c>
      <c r="J18" s="61">
        <v>215</v>
      </c>
      <c r="K18" s="98">
        <f>J18/J27</f>
        <v>0.13668150031786394</v>
      </c>
      <c r="L18" s="61">
        <f>SUM(L7:L16)</f>
        <v>204</v>
      </c>
      <c r="M18" s="98">
        <f>L18/L27</f>
        <v>0.13645484949832776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61">
        <f>SUM(Y7:Y16)</f>
        <v>204</v>
      </c>
      <c r="Z18" s="98">
        <f>Y18/Y27</f>
        <v>0.13645484949832776</v>
      </c>
    </row>
    <row r="19" spans="1:26" ht="13.5" thickTop="1">
      <c r="A19" s="34"/>
      <c r="B19" s="17"/>
      <c r="C19" s="9"/>
      <c r="D19" s="58"/>
      <c r="E19" s="97"/>
      <c r="F19" s="58"/>
      <c r="G19" s="124"/>
      <c r="H19" s="58"/>
      <c r="I19" s="97"/>
      <c r="J19" s="58"/>
      <c r="K19" s="124"/>
      <c r="L19" s="58"/>
      <c r="M19" s="97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58"/>
      <c r="Z19" s="97"/>
    </row>
    <row r="20" spans="1:26" ht="13.5" thickBot="1">
      <c r="A20" s="46" t="s">
        <v>8</v>
      </c>
      <c r="B20" s="47"/>
      <c r="C20" s="103"/>
      <c r="D20" s="123">
        <v>353</v>
      </c>
      <c r="E20" s="105">
        <v>0.21590214067278288</v>
      </c>
      <c r="F20" s="123">
        <f>SUM(F6+F18)</f>
        <v>360</v>
      </c>
      <c r="G20" s="107">
        <f>F20/F27</f>
        <v>0.22058823529411764</v>
      </c>
      <c r="H20" s="123">
        <f>SUM(H6+H18)</f>
        <v>356</v>
      </c>
      <c r="I20" s="105">
        <f>H20/H27</f>
        <v>0.22488945041061276</v>
      </c>
      <c r="J20" s="123">
        <v>368</v>
      </c>
      <c r="K20" s="107">
        <f>J20/J27</f>
        <v>0.23394787031150668</v>
      </c>
      <c r="L20" s="123">
        <f>SUM(L6,L18)</f>
        <v>345</v>
      </c>
      <c r="M20" s="105">
        <f>L20/L27</f>
        <v>0.23076923076923078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123">
        <f>SUM(Y6,Y18)</f>
        <v>345</v>
      </c>
      <c r="Z20" s="105">
        <f>Y20/Y27</f>
        <v>0.23076923076923078</v>
      </c>
    </row>
    <row r="21" spans="1:26" ht="14.25" thickTop="1" thickBot="1">
      <c r="A21" s="34"/>
      <c r="B21" s="17"/>
      <c r="C21" s="11"/>
      <c r="D21" s="80"/>
      <c r="E21" s="99"/>
      <c r="F21" s="80"/>
      <c r="G21" s="99"/>
      <c r="H21" s="80"/>
      <c r="I21" s="99"/>
      <c r="J21" s="80"/>
      <c r="K21" s="99"/>
      <c r="L21" s="80"/>
      <c r="M21" s="99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80"/>
      <c r="Z21" s="99"/>
    </row>
    <row r="22" spans="1:26" ht="13.5" thickBot="1">
      <c r="A22" s="46" t="s">
        <v>7</v>
      </c>
      <c r="B22" s="47"/>
      <c r="C22" s="103"/>
      <c r="D22" s="108">
        <v>1173</v>
      </c>
      <c r="E22" s="107">
        <v>0.71743119266055044</v>
      </c>
      <c r="F22" s="108">
        <v>1168</v>
      </c>
      <c r="G22" s="107">
        <v>0.71879999999999999</v>
      </c>
      <c r="H22" s="108">
        <v>1131</v>
      </c>
      <c r="I22" s="107">
        <v>0.71879999999999999</v>
      </c>
      <c r="J22" s="108">
        <v>1123</v>
      </c>
      <c r="K22" s="107">
        <v>0.71879999999999999</v>
      </c>
      <c r="L22" s="108">
        <v>1107</v>
      </c>
      <c r="M22" s="107">
        <v>0.71879999999999999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108">
        <v>1107</v>
      </c>
      <c r="Z22" s="107">
        <v>0.71879999999999999</v>
      </c>
    </row>
    <row r="23" spans="1:26" ht="13.5" thickTop="1">
      <c r="A23" s="30"/>
      <c r="B23" s="5"/>
      <c r="C23" s="9"/>
      <c r="D23" s="58"/>
      <c r="E23" s="97"/>
      <c r="F23" s="58"/>
      <c r="G23" s="97"/>
      <c r="H23" s="58"/>
      <c r="I23" s="97"/>
      <c r="J23" s="58"/>
      <c r="K23" s="97"/>
      <c r="L23" s="58"/>
      <c r="M23" s="97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58"/>
      <c r="Z23" s="97"/>
    </row>
    <row r="24" spans="1:26" ht="13.5" thickBot="1">
      <c r="A24" s="31" t="s">
        <v>11</v>
      </c>
      <c r="B24" s="41"/>
      <c r="C24" s="33"/>
      <c r="D24" s="55">
        <f>SUM(D20:D22)</f>
        <v>1526</v>
      </c>
      <c r="E24" s="100">
        <v>0.93333333333333335</v>
      </c>
      <c r="F24" s="55">
        <f>SUM(F20:F22)</f>
        <v>1528</v>
      </c>
      <c r="G24" s="100">
        <f>F24/F27</f>
        <v>0.93627450980392157</v>
      </c>
      <c r="H24" s="55">
        <f>SUM(H20:H22)</f>
        <v>1487</v>
      </c>
      <c r="I24" s="100">
        <f>H24/H27</f>
        <v>0.93935565382185726</v>
      </c>
      <c r="J24" s="55">
        <f>SUM(J20:J22)</f>
        <v>1491</v>
      </c>
      <c r="K24" s="100">
        <f>J24/J27</f>
        <v>0.94787031150667511</v>
      </c>
      <c r="L24" s="55">
        <f>SUM(L20:L22)</f>
        <v>1452</v>
      </c>
      <c r="M24" s="100">
        <f>L24/L27</f>
        <v>0.97123745819397989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55">
        <f>SUM(Y20:Y22)</f>
        <v>1452</v>
      </c>
      <c r="Z24" s="100">
        <f>Y24/Y27</f>
        <v>0.97123745819397989</v>
      </c>
    </row>
    <row r="25" spans="1:26" ht="13.5" thickBot="1">
      <c r="A25" s="31"/>
      <c r="B25" s="41" t="s">
        <v>0</v>
      </c>
      <c r="C25" s="37"/>
      <c r="D25" s="51">
        <v>109</v>
      </c>
      <c r="E25" s="101"/>
      <c r="F25" s="51">
        <v>104</v>
      </c>
      <c r="G25" s="101"/>
      <c r="H25" s="51">
        <v>96</v>
      </c>
      <c r="I25" s="101"/>
      <c r="J25" s="51">
        <v>82</v>
      </c>
      <c r="K25" s="101">
        <f>82/1573</f>
        <v>5.2129688493324854E-2</v>
      </c>
      <c r="L25" s="51">
        <v>43</v>
      </c>
      <c r="M25" s="101">
        <f>82/1573</f>
        <v>5.2129688493324854E-2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51">
        <v>43</v>
      </c>
      <c r="Z25" s="101">
        <f>82/1573</f>
        <v>5.2129688493324854E-2</v>
      </c>
    </row>
    <row r="26" spans="1:26">
      <c r="A26" s="30"/>
      <c r="B26" s="5"/>
      <c r="C26" s="9"/>
      <c r="D26" s="58"/>
      <c r="E26" s="96"/>
      <c r="F26" s="58"/>
      <c r="G26" s="96"/>
      <c r="H26" s="58"/>
      <c r="I26" s="96"/>
      <c r="J26" s="58"/>
      <c r="K26" s="96"/>
      <c r="L26" s="58"/>
      <c r="M26" s="96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58"/>
      <c r="Z26" s="96"/>
    </row>
    <row r="27" spans="1:26" ht="13.5" thickBot="1">
      <c r="A27" s="31" t="s">
        <v>9</v>
      </c>
      <c r="B27" s="41"/>
      <c r="C27" s="33"/>
      <c r="D27" s="59">
        <v>1635</v>
      </c>
      <c r="E27" s="102"/>
      <c r="F27" s="59">
        <f>SUM(F24:F25)</f>
        <v>1632</v>
      </c>
      <c r="G27" s="102"/>
      <c r="H27" s="59">
        <f>SUM(H24:H25)</f>
        <v>1583</v>
      </c>
      <c r="I27" s="102"/>
      <c r="J27" s="59">
        <f>SUM(J24:J25)</f>
        <v>1573</v>
      </c>
      <c r="K27" s="102"/>
      <c r="L27" s="59">
        <f>SUM(L24:L25)</f>
        <v>1495</v>
      </c>
      <c r="M27" s="10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59">
        <f>SUM(Y24:Y25)</f>
        <v>1495</v>
      </c>
      <c r="Z27" s="102"/>
    </row>
  </sheetData>
  <mergeCells count="6">
    <mergeCell ref="D4:E4"/>
    <mergeCell ref="F4:G4"/>
    <mergeCell ref="H4:I4"/>
    <mergeCell ref="J4:K4"/>
    <mergeCell ref="Y4:Z4"/>
    <mergeCell ref="L4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4"/>
  <sheetViews>
    <sheetView workbookViewId="0">
      <selection activeCell="D19" sqref="D19"/>
    </sheetView>
  </sheetViews>
  <sheetFormatPr defaultColWidth="8.85546875" defaultRowHeight="12.75"/>
  <cols>
    <col min="3" max="3" width="23" bestFit="1" customWidth="1"/>
    <col min="4" max="4" width="20.140625" bestFit="1" customWidth="1"/>
  </cols>
  <sheetData>
    <row r="1" spans="1:4">
      <c r="A1" s="91" t="s">
        <v>23</v>
      </c>
    </row>
    <row r="2" spans="1:4">
      <c r="A2" t="s">
        <v>22</v>
      </c>
    </row>
    <row r="3" spans="1:4">
      <c r="A3" t="s">
        <v>22</v>
      </c>
    </row>
    <row r="4" spans="1:4">
      <c r="A4" t="s">
        <v>20</v>
      </c>
    </row>
    <row r="5" spans="1:4">
      <c r="A5" t="s">
        <v>17</v>
      </c>
    </row>
    <row r="6" spans="1:4">
      <c r="A6" t="s">
        <v>22</v>
      </c>
      <c r="C6" s="92" t="s">
        <v>29</v>
      </c>
      <c r="D6" t="s">
        <v>31</v>
      </c>
    </row>
    <row r="7" spans="1:4">
      <c r="A7" t="s">
        <v>22</v>
      </c>
      <c r="C7" s="93" t="s">
        <v>28</v>
      </c>
      <c r="D7" s="94">
        <v>2</v>
      </c>
    </row>
    <row r="8" spans="1:4">
      <c r="A8" t="s">
        <v>22</v>
      </c>
      <c r="C8" s="93" t="s">
        <v>26</v>
      </c>
      <c r="D8" s="94">
        <v>56</v>
      </c>
    </row>
    <row r="9" spans="1:4">
      <c r="A9" t="s">
        <v>17</v>
      </c>
      <c r="C9" s="93" t="s">
        <v>25</v>
      </c>
      <c r="D9" s="94">
        <v>41</v>
      </c>
    </row>
    <row r="10" spans="1:4">
      <c r="A10" t="s">
        <v>22</v>
      </c>
      <c r="C10" s="93" t="s">
        <v>20</v>
      </c>
      <c r="D10" s="94">
        <v>165</v>
      </c>
    </row>
    <row r="11" spans="1:4">
      <c r="A11" t="s">
        <v>17</v>
      </c>
      <c r="C11" s="93" t="s">
        <v>17</v>
      </c>
      <c r="D11" s="94">
        <v>56</v>
      </c>
    </row>
    <row r="12" spans="1:4">
      <c r="A12" t="s">
        <v>22</v>
      </c>
      <c r="C12" s="93" t="s">
        <v>24</v>
      </c>
      <c r="D12" s="94">
        <v>36</v>
      </c>
    </row>
    <row r="13" spans="1:4">
      <c r="A13" t="s">
        <v>20</v>
      </c>
      <c r="C13" s="93" t="s">
        <v>27</v>
      </c>
      <c r="D13" s="94">
        <v>96</v>
      </c>
    </row>
    <row r="14" spans="1:4">
      <c r="A14" t="s">
        <v>22</v>
      </c>
      <c r="C14" s="93" t="s">
        <v>22</v>
      </c>
      <c r="D14" s="94">
        <v>1131</v>
      </c>
    </row>
    <row r="15" spans="1:4">
      <c r="A15" t="s">
        <v>22</v>
      </c>
      <c r="C15" s="93" t="s">
        <v>30</v>
      </c>
      <c r="D15" s="94">
        <v>1583</v>
      </c>
    </row>
    <row r="16" spans="1:4">
      <c r="A16" t="s">
        <v>24</v>
      </c>
    </row>
    <row r="17" spans="1:1">
      <c r="A17" t="s">
        <v>25</v>
      </c>
    </row>
    <row r="18" spans="1:1">
      <c r="A18" t="s">
        <v>20</v>
      </c>
    </row>
    <row r="19" spans="1:1">
      <c r="A19" t="s">
        <v>22</v>
      </c>
    </row>
    <row r="20" spans="1:1">
      <c r="A20" t="s">
        <v>22</v>
      </c>
    </row>
    <row r="21" spans="1:1">
      <c r="A21" t="s">
        <v>25</v>
      </c>
    </row>
    <row r="22" spans="1:1">
      <c r="A22" t="s">
        <v>22</v>
      </c>
    </row>
    <row r="23" spans="1:1">
      <c r="A23" t="s">
        <v>22</v>
      </c>
    </row>
    <row r="24" spans="1:1">
      <c r="A24" t="s">
        <v>22</v>
      </c>
    </row>
    <row r="25" spans="1:1">
      <c r="A25" t="s">
        <v>22</v>
      </c>
    </row>
    <row r="26" spans="1:1">
      <c r="A26" t="s">
        <v>22</v>
      </c>
    </row>
    <row r="27" spans="1:1">
      <c r="A27" t="s">
        <v>20</v>
      </c>
    </row>
    <row r="28" spans="1:1">
      <c r="A28" t="s">
        <v>22</v>
      </c>
    </row>
    <row r="29" spans="1:1">
      <c r="A29" t="s">
        <v>22</v>
      </c>
    </row>
    <row r="30" spans="1:1">
      <c r="A30" t="s">
        <v>22</v>
      </c>
    </row>
    <row r="31" spans="1:1">
      <c r="A31" t="s">
        <v>22</v>
      </c>
    </row>
    <row r="32" spans="1:1">
      <c r="A32" t="s">
        <v>26</v>
      </c>
    </row>
    <row r="33" spans="1:1">
      <c r="A33" t="s">
        <v>22</v>
      </c>
    </row>
    <row r="34" spans="1:1">
      <c r="A34" t="s">
        <v>22</v>
      </c>
    </row>
    <row r="35" spans="1:1">
      <c r="A35" t="s">
        <v>22</v>
      </c>
    </row>
    <row r="36" spans="1:1">
      <c r="A36" t="s">
        <v>22</v>
      </c>
    </row>
    <row r="37" spans="1:1">
      <c r="A37" t="s">
        <v>22</v>
      </c>
    </row>
    <row r="38" spans="1:1">
      <c r="A38" t="s">
        <v>24</v>
      </c>
    </row>
    <row r="39" spans="1:1">
      <c r="A39" t="s">
        <v>17</v>
      </c>
    </row>
    <row r="40" spans="1:1">
      <c r="A40" t="s">
        <v>20</v>
      </c>
    </row>
    <row r="41" spans="1:1">
      <c r="A41" t="s">
        <v>22</v>
      </c>
    </row>
    <row r="42" spans="1:1">
      <c r="A42" t="s">
        <v>27</v>
      </c>
    </row>
    <row r="43" spans="1:1">
      <c r="A43" t="s">
        <v>26</v>
      </c>
    </row>
    <row r="44" spans="1:1">
      <c r="A44" t="s">
        <v>17</v>
      </c>
    </row>
    <row r="45" spans="1:1">
      <c r="A45" t="s">
        <v>20</v>
      </c>
    </row>
    <row r="46" spans="1:1">
      <c r="A46" t="s">
        <v>25</v>
      </c>
    </row>
    <row r="47" spans="1:1">
      <c r="A47" t="s">
        <v>24</v>
      </c>
    </row>
    <row r="48" spans="1:1">
      <c r="A48" t="s">
        <v>17</v>
      </c>
    </row>
    <row r="49" spans="1:1">
      <c r="A49" t="s">
        <v>22</v>
      </c>
    </row>
    <row r="50" spans="1:1">
      <c r="A50" t="s">
        <v>22</v>
      </c>
    </row>
    <row r="51" spans="1:1">
      <c r="A51" t="s">
        <v>22</v>
      </c>
    </row>
    <row r="52" spans="1:1">
      <c r="A52" t="s">
        <v>22</v>
      </c>
    </row>
    <row r="53" spans="1:1">
      <c r="A53" t="s">
        <v>27</v>
      </c>
    </row>
    <row r="54" spans="1:1">
      <c r="A54" t="s">
        <v>22</v>
      </c>
    </row>
    <row r="55" spans="1:1">
      <c r="A55" t="s">
        <v>20</v>
      </c>
    </row>
    <row r="56" spans="1:1">
      <c r="A56" t="s">
        <v>22</v>
      </c>
    </row>
    <row r="57" spans="1:1">
      <c r="A57" t="s">
        <v>20</v>
      </c>
    </row>
    <row r="58" spans="1:1">
      <c r="A58" t="s">
        <v>22</v>
      </c>
    </row>
    <row r="59" spans="1:1">
      <c r="A59" t="s">
        <v>22</v>
      </c>
    </row>
    <row r="60" spans="1:1">
      <c r="A60" t="s">
        <v>22</v>
      </c>
    </row>
    <row r="61" spans="1:1">
      <c r="A61" t="s">
        <v>22</v>
      </c>
    </row>
    <row r="62" spans="1:1">
      <c r="A62" t="s">
        <v>22</v>
      </c>
    </row>
    <row r="63" spans="1:1">
      <c r="A63" t="s">
        <v>22</v>
      </c>
    </row>
    <row r="64" spans="1:1">
      <c r="A64" t="s">
        <v>22</v>
      </c>
    </row>
    <row r="65" spans="1:1">
      <c r="A65" t="s">
        <v>22</v>
      </c>
    </row>
    <row r="66" spans="1:1">
      <c r="A66" t="s">
        <v>22</v>
      </c>
    </row>
    <row r="67" spans="1:1">
      <c r="A67" t="s">
        <v>22</v>
      </c>
    </row>
    <row r="68" spans="1:1">
      <c r="A68" t="s">
        <v>27</v>
      </c>
    </row>
    <row r="69" spans="1:1">
      <c r="A69" t="s">
        <v>17</v>
      </c>
    </row>
    <row r="70" spans="1:1">
      <c r="A70" t="s">
        <v>22</v>
      </c>
    </row>
    <row r="71" spans="1:1">
      <c r="A71" t="s">
        <v>22</v>
      </c>
    </row>
    <row r="72" spans="1:1">
      <c r="A72" t="s">
        <v>22</v>
      </c>
    </row>
    <row r="73" spans="1:1">
      <c r="A73" t="s">
        <v>17</v>
      </c>
    </row>
    <row r="74" spans="1:1">
      <c r="A74" t="s">
        <v>22</v>
      </c>
    </row>
    <row r="75" spans="1:1">
      <c r="A75" t="s">
        <v>25</v>
      </c>
    </row>
    <row r="76" spans="1:1">
      <c r="A76" t="s">
        <v>26</v>
      </c>
    </row>
    <row r="77" spans="1:1">
      <c r="A77" t="s">
        <v>22</v>
      </c>
    </row>
    <row r="78" spans="1:1">
      <c r="A78" t="s">
        <v>22</v>
      </c>
    </row>
    <row r="79" spans="1:1">
      <c r="A79" t="s">
        <v>27</v>
      </c>
    </row>
    <row r="80" spans="1:1">
      <c r="A80" t="s">
        <v>22</v>
      </c>
    </row>
    <row r="81" spans="1:1">
      <c r="A81" t="s">
        <v>22</v>
      </c>
    </row>
    <row r="82" spans="1:1">
      <c r="A82" t="s">
        <v>22</v>
      </c>
    </row>
    <row r="83" spans="1:1">
      <c r="A83" t="s">
        <v>22</v>
      </c>
    </row>
    <row r="84" spans="1:1">
      <c r="A84" t="s">
        <v>25</v>
      </c>
    </row>
    <row r="85" spans="1:1">
      <c r="A85" t="s">
        <v>22</v>
      </c>
    </row>
    <row r="86" spans="1:1">
      <c r="A86" t="s">
        <v>22</v>
      </c>
    </row>
    <row r="87" spans="1:1">
      <c r="A87" t="s">
        <v>22</v>
      </c>
    </row>
    <row r="88" spans="1:1">
      <c r="A88" t="s">
        <v>22</v>
      </c>
    </row>
    <row r="89" spans="1:1">
      <c r="A89" t="s">
        <v>24</v>
      </c>
    </row>
    <row r="90" spans="1:1">
      <c r="A90" t="s">
        <v>22</v>
      </c>
    </row>
    <row r="91" spans="1:1">
      <c r="A91" t="s">
        <v>22</v>
      </c>
    </row>
    <row r="92" spans="1:1">
      <c r="A92" t="s">
        <v>22</v>
      </c>
    </row>
    <row r="93" spans="1:1">
      <c r="A93" t="s">
        <v>27</v>
      </c>
    </row>
    <row r="94" spans="1:1">
      <c r="A94" t="s">
        <v>17</v>
      </c>
    </row>
    <row r="95" spans="1:1">
      <c r="A95" t="s">
        <v>22</v>
      </c>
    </row>
    <row r="96" spans="1:1">
      <c r="A96" t="s">
        <v>22</v>
      </c>
    </row>
    <row r="97" spans="1:1">
      <c r="A97" t="s">
        <v>20</v>
      </c>
    </row>
    <row r="98" spans="1:1">
      <c r="A98" t="s">
        <v>22</v>
      </c>
    </row>
    <row r="99" spans="1:1">
      <c r="A99" t="s">
        <v>22</v>
      </c>
    </row>
    <row r="100" spans="1:1">
      <c r="A100" t="s">
        <v>27</v>
      </c>
    </row>
    <row r="101" spans="1:1">
      <c r="A101" t="s">
        <v>17</v>
      </c>
    </row>
    <row r="102" spans="1:1">
      <c r="A102" t="s">
        <v>22</v>
      </c>
    </row>
    <row r="103" spans="1:1">
      <c r="A103" t="s">
        <v>22</v>
      </c>
    </row>
    <row r="104" spans="1:1">
      <c r="A104" t="s">
        <v>26</v>
      </c>
    </row>
    <row r="105" spans="1:1">
      <c r="A105" t="s">
        <v>22</v>
      </c>
    </row>
    <row r="106" spans="1:1">
      <c r="A106" t="s">
        <v>24</v>
      </c>
    </row>
    <row r="107" spans="1:1">
      <c r="A107" t="s">
        <v>22</v>
      </c>
    </row>
    <row r="108" spans="1:1">
      <c r="A108" t="s">
        <v>22</v>
      </c>
    </row>
    <row r="109" spans="1:1">
      <c r="A109" t="s">
        <v>22</v>
      </c>
    </row>
    <row r="110" spans="1:1">
      <c r="A110" t="s">
        <v>22</v>
      </c>
    </row>
    <row r="111" spans="1:1">
      <c r="A111" t="s">
        <v>22</v>
      </c>
    </row>
    <row r="112" spans="1:1">
      <c r="A112" t="s">
        <v>22</v>
      </c>
    </row>
    <row r="113" spans="1:1">
      <c r="A113" t="s">
        <v>22</v>
      </c>
    </row>
    <row r="114" spans="1:1">
      <c r="A114" t="s">
        <v>22</v>
      </c>
    </row>
    <row r="115" spans="1:1">
      <c r="A115" t="s">
        <v>22</v>
      </c>
    </row>
    <row r="116" spans="1:1">
      <c r="A116" t="s">
        <v>22</v>
      </c>
    </row>
    <row r="117" spans="1:1">
      <c r="A117" t="s">
        <v>22</v>
      </c>
    </row>
    <row r="118" spans="1:1">
      <c r="A118" t="s">
        <v>22</v>
      </c>
    </row>
    <row r="119" spans="1:1">
      <c r="A119" t="s">
        <v>22</v>
      </c>
    </row>
    <row r="120" spans="1:1">
      <c r="A120" t="s">
        <v>22</v>
      </c>
    </row>
    <row r="121" spans="1:1">
      <c r="A121" t="s">
        <v>22</v>
      </c>
    </row>
    <row r="122" spans="1:1">
      <c r="A122" t="s">
        <v>22</v>
      </c>
    </row>
    <row r="123" spans="1:1">
      <c r="A123" t="s">
        <v>22</v>
      </c>
    </row>
    <row r="124" spans="1:1">
      <c r="A124" t="s">
        <v>27</v>
      </c>
    </row>
    <row r="125" spans="1:1">
      <c r="A125" t="s">
        <v>22</v>
      </c>
    </row>
    <row r="126" spans="1:1">
      <c r="A126" t="s">
        <v>22</v>
      </c>
    </row>
    <row r="127" spans="1:1">
      <c r="A127" t="s">
        <v>22</v>
      </c>
    </row>
    <row r="128" spans="1:1">
      <c r="A128" t="s">
        <v>22</v>
      </c>
    </row>
    <row r="129" spans="1:1">
      <c r="A129" t="s">
        <v>22</v>
      </c>
    </row>
    <row r="130" spans="1:1">
      <c r="A130" t="s">
        <v>22</v>
      </c>
    </row>
    <row r="131" spans="1:1">
      <c r="A131" t="s">
        <v>22</v>
      </c>
    </row>
    <row r="132" spans="1:1">
      <c r="A132" t="s">
        <v>22</v>
      </c>
    </row>
    <row r="133" spans="1:1">
      <c r="A133" t="s">
        <v>22</v>
      </c>
    </row>
    <row r="134" spans="1:1">
      <c r="A134" t="s">
        <v>22</v>
      </c>
    </row>
    <row r="135" spans="1:1">
      <c r="A135" t="s">
        <v>22</v>
      </c>
    </row>
    <row r="136" spans="1:1">
      <c r="A136" t="s">
        <v>27</v>
      </c>
    </row>
    <row r="137" spans="1:1">
      <c r="A137" t="s">
        <v>22</v>
      </c>
    </row>
    <row r="138" spans="1:1">
      <c r="A138" t="s">
        <v>27</v>
      </c>
    </row>
    <row r="139" spans="1:1">
      <c r="A139" t="s">
        <v>22</v>
      </c>
    </row>
    <row r="140" spans="1:1">
      <c r="A140" t="s">
        <v>22</v>
      </c>
    </row>
    <row r="141" spans="1:1">
      <c r="A141" t="s">
        <v>26</v>
      </c>
    </row>
    <row r="142" spans="1:1">
      <c r="A142" t="s">
        <v>22</v>
      </c>
    </row>
    <row r="143" spans="1:1">
      <c r="A143" t="s">
        <v>22</v>
      </c>
    </row>
    <row r="144" spans="1:1">
      <c r="A144" t="s">
        <v>22</v>
      </c>
    </row>
    <row r="145" spans="1:1">
      <c r="A145" t="s">
        <v>22</v>
      </c>
    </row>
    <row r="146" spans="1:1">
      <c r="A146" t="s">
        <v>22</v>
      </c>
    </row>
    <row r="147" spans="1:1">
      <c r="A147" t="s">
        <v>22</v>
      </c>
    </row>
    <row r="148" spans="1:1">
      <c r="A148" t="s">
        <v>22</v>
      </c>
    </row>
    <row r="149" spans="1:1">
      <c r="A149" t="s">
        <v>22</v>
      </c>
    </row>
    <row r="150" spans="1:1">
      <c r="A150" t="s">
        <v>22</v>
      </c>
    </row>
    <row r="151" spans="1:1">
      <c r="A151" t="s">
        <v>22</v>
      </c>
    </row>
    <row r="152" spans="1:1">
      <c r="A152" t="s">
        <v>22</v>
      </c>
    </row>
    <row r="153" spans="1:1">
      <c r="A153" t="s">
        <v>22</v>
      </c>
    </row>
    <row r="154" spans="1:1">
      <c r="A154" t="s">
        <v>22</v>
      </c>
    </row>
    <row r="155" spans="1:1">
      <c r="A155" t="s">
        <v>27</v>
      </c>
    </row>
    <row r="156" spans="1:1">
      <c r="A156" t="s">
        <v>24</v>
      </c>
    </row>
    <row r="157" spans="1:1">
      <c r="A157" t="s">
        <v>22</v>
      </c>
    </row>
    <row r="158" spans="1:1">
      <c r="A158" t="s">
        <v>22</v>
      </c>
    </row>
    <row r="159" spans="1:1">
      <c r="A159" t="s">
        <v>22</v>
      </c>
    </row>
    <row r="160" spans="1:1">
      <c r="A160" t="s">
        <v>20</v>
      </c>
    </row>
    <row r="161" spans="1:1">
      <c r="A161" t="s">
        <v>22</v>
      </c>
    </row>
    <row r="162" spans="1:1">
      <c r="A162" t="s">
        <v>24</v>
      </c>
    </row>
    <row r="163" spans="1:1">
      <c r="A163" t="s">
        <v>27</v>
      </c>
    </row>
    <row r="164" spans="1:1">
      <c r="A164" t="s">
        <v>22</v>
      </c>
    </row>
    <row r="165" spans="1:1">
      <c r="A165" t="s">
        <v>22</v>
      </c>
    </row>
    <row r="166" spans="1:1">
      <c r="A166" t="s">
        <v>22</v>
      </c>
    </row>
    <row r="167" spans="1:1">
      <c r="A167" t="s">
        <v>22</v>
      </c>
    </row>
    <row r="168" spans="1:1">
      <c r="A168" t="s">
        <v>22</v>
      </c>
    </row>
    <row r="169" spans="1:1">
      <c r="A169" t="s">
        <v>22</v>
      </c>
    </row>
    <row r="170" spans="1:1">
      <c r="A170" t="s">
        <v>22</v>
      </c>
    </row>
    <row r="171" spans="1:1">
      <c r="A171" t="s">
        <v>22</v>
      </c>
    </row>
    <row r="172" spans="1:1">
      <c r="A172" t="s">
        <v>22</v>
      </c>
    </row>
    <row r="173" spans="1:1">
      <c r="A173" t="s">
        <v>22</v>
      </c>
    </row>
    <row r="174" spans="1:1">
      <c r="A174" t="s">
        <v>22</v>
      </c>
    </row>
    <row r="175" spans="1:1">
      <c r="A175" t="s">
        <v>22</v>
      </c>
    </row>
    <row r="176" spans="1:1">
      <c r="A176" t="s">
        <v>22</v>
      </c>
    </row>
    <row r="177" spans="1:1">
      <c r="A177" t="s">
        <v>22</v>
      </c>
    </row>
    <row r="178" spans="1:1">
      <c r="A178" t="s">
        <v>22</v>
      </c>
    </row>
    <row r="179" spans="1:1">
      <c r="A179" t="s">
        <v>22</v>
      </c>
    </row>
    <row r="180" spans="1:1">
      <c r="A180" t="s">
        <v>22</v>
      </c>
    </row>
    <row r="181" spans="1:1">
      <c r="A181" t="s">
        <v>22</v>
      </c>
    </row>
    <row r="182" spans="1:1">
      <c r="A182" t="s">
        <v>22</v>
      </c>
    </row>
    <row r="183" spans="1:1">
      <c r="A183" t="s">
        <v>22</v>
      </c>
    </row>
    <row r="184" spans="1:1">
      <c r="A184" t="s">
        <v>22</v>
      </c>
    </row>
    <row r="185" spans="1:1">
      <c r="A185" t="s">
        <v>22</v>
      </c>
    </row>
    <row r="186" spans="1:1">
      <c r="A186" t="s">
        <v>22</v>
      </c>
    </row>
    <row r="187" spans="1:1">
      <c r="A187" t="s">
        <v>22</v>
      </c>
    </row>
    <row r="188" spans="1:1">
      <c r="A188" t="s">
        <v>22</v>
      </c>
    </row>
    <row r="189" spans="1:1">
      <c r="A189" t="s">
        <v>22</v>
      </c>
    </row>
    <row r="190" spans="1:1">
      <c r="A190" t="s">
        <v>22</v>
      </c>
    </row>
    <row r="191" spans="1:1">
      <c r="A191" t="s">
        <v>22</v>
      </c>
    </row>
    <row r="192" spans="1:1">
      <c r="A192" t="s">
        <v>22</v>
      </c>
    </row>
    <row r="193" spans="1:1">
      <c r="A193" t="s">
        <v>22</v>
      </c>
    </row>
    <row r="194" spans="1:1">
      <c r="A194" t="s">
        <v>22</v>
      </c>
    </row>
    <row r="195" spans="1:1">
      <c r="A195" t="s">
        <v>22</v>
      </c>
    </row>
    <row r="196" spans="1:1">
      <c r="A196" t="s">
        <v>22</v>
      </c>
    </row>
    <row r="197" spans="1:1">
      <c r="A197" t="s">
        <v>22</v>
      </c>
    </row>
    <row r="198" spans="1:1">
      <c r="A198" t="s">
        <v>22</v>
      </c>
    </row>
    <row r="199" spans="1:1">
      <c r="A199" t="s">
        <v>22</v>
      </c>
    </row>
    <row r="200" spans="1:1">
      <c r="A200" t="s">
        <v>22</v>
      </c>
    </row>
    <row r="201" spans="1:1">
      <c r="A201" t="s">
        <v>24</v>
      </c>
    </row>
    <row r="202" spans="1:1">
      <c r="A202" t="s">
        <v>27</v>
      </c>
    </row>
    <row r="203" spans="1:1">
      <c r="A203" t="s">
        <v>22</v>
      </c>
    </row>
    <row r="204" spans="1:1">
      <c r="A204" t="s">
        <v>22</v>
      </c>
    </row>
    <row r="205" spans="1:1">
      <c r="A205" t="s">
        <v>22</v>
      </c>
    </row>
    <row r="206" spans="1:1">
      <c r="A206" t="s">
        <v>22</v>
      </c>
    </row>
    <row r="207" spans="1:1">
      <c r="A207" t="s">
        <v>22</v>
      </c>
    </row>
    <row r="208" spans="1:1">
      <c r="A208" t="s">
        <v>22</v>
      </c>
    </row>
    <row r="209" spans="1:1">
      <c r="A209" t="s">
        <v>22</v>
      </c>
    </row>
    <row r="210" spans="1:1">
      <c r="A210" t="s">
        <v>22</v>
      </c>
    </row>
    <row r="211" spans="1:1">
      <c r="A211" t="s">
        <v>20</v>
      </c>
    </row>
    <row r="212" spans="1:1">
      <c r="A212" t="s">
        <v>22</v>
      </c>
    </row>
    <row r="213" spans="1:1">
      <c r="A213" t="s">
        <v>22</v>
      </c>
    </row>
    <row r="214" spans="1:1">
      <c r="A214" t="s">
        <v>17</v>
      </c>
    </row>
    <row r="215" spans="1:1">
      <c r="A215" t="s">
        <v>22</v>
      </c>
    </row>
    <row r="216" spans="1:1">
      <c r="A216" t="s">
        <v>22</v>
      </c>
    </row>
    <row r="217" spans="1:1">
      <c r="A217" t="s">
        <v>22</v>
      </c>
    </row>
    <row r="218" spans="1:1">
      <c r="A218" t="s">
        <v>22</v>
      </c>
    </row>
    <row r="219" spans="1:1">
      <c r="A219" t="s">
        <v>22</v>
      </c>
    </row>
    <row r="220" spans="1:1">
      <c r="A220" t="s">
        <v>22</v>
      </c>
    </row>
    <row r="221" spans="1:1">
      <c r="A221" t="s">
        <v>27</v>
      </c>
    </row>
    <row r="222" spans="1:1">
      <c r="A222" t="s">
        <v>17</v>
      </c>
    </row>
    <row r="223" spans="1:1">
      <c r="A223" t="s">
        <v>22</v>
      </c>
    </row>
    <row r="224" spans="1:1">
      <c r="A224" t="s">
        <v>22</v>
      </c>
    </row>
    <row r="225" spans="1:1">
      <c r="A225" t="s">
        <v>22</v>
      </c>
    </row>
    <row r="226" spans="1:1">
      <c r="A226" t="s">
        <v>20</v>
      </c>
    </row>
    <row r="227" spans="1:1">
      <c r="A227" t="s">
        <v>26</v>
      </c>
    </row>
    <row r="228" spans="1:1">
      <c r="A228" t="s">
        <v>22</v>
      </c>
    </row>
    <row r="229" spans="1:1">
      <c r="A229" t="s">
        <v>26</v>
      </c>
    </row>
    <row r="230" spans="1:1">
      <c r="A230" t="s">
        <v>22</v>
      </c>
    </row>
    <row r="231" spans="1:1">
      <c r="A231" t="s">
        <v>22</v>
      </c>
    </row>
    <row r="232" spans="1:1">
      <c r="A232" t="s">
        <v>20</v>
      </c>
    </row>
    <row r="233" spans="1:1">
      <c r="A233" t="s">
        <v>20</v>
      </c>
    </row>
    <row r="234" spans="1:1">
      <c r="A234" t="s">
        <v>26</v>
      </c>
    </row>
    <row r="235" spans="1:1">
      <c r="A235" t="s">
        <v>26</v>
      </c>
    </row>
    <row r="236" spans="1:1">
      <c r="A236" t="s">
        <v>26</v>
      </c>
    </row>
    <row r="237" spans="1:1">
      <c r="A237" t="s">
        <v>26</v>
      </c>
    </row>
    <row r="238" spans="1:1">
      <c r="A238" t="s">
        <v>22</v>
      </c>
    </row>
    <row r="239" spans="1:1">
      <c r="A239" t="s">
        <v>20</v>
      </c>
    </row>
    <row r="240" spans="1:1">
      <c r="A240" t="s">
        <v>20</v>
      </c>
    </row>
    <row r="241" spans="1:1">
      <c r="A241" t="s">
        <v>22</v>
      </c>
    </row>
    <row r="242" spans="1:1">
      <c r="A242" t="s">
        <v>26</v>
      </c>
    </row>
    <row r="243" spans="1:1">
      <c r="A243" t="s">
        <v>22</v>
      </c>
    </row>
    <row r="244" spans="1:1">
      <c r="A244" t="s">
        <v>22</v>
      </c>
    </row>
    <row r="245" spans="1:1">
      <c r="A245" t="s">
        <v>26</v>
      </c>
    </row>
    <row r="246" spans="1:1">
      <c r="A246" t="s">
        <v>26</v>
      </c>
    </row>
    <row r="247" spans="1:1">
      <c r="A247" t="s">
        <v>22</v>
      </c>
    </row>
    <row r="248" spans="1:1">
      <c r="A248" t="s">
        <v>22</v>
      </c>
    </row>
    <row r="249" spans="1:1">
      <c r="A249" t="s">
        <v>22</v>
      </c>
    </row>
    <row r="250" spans="1:1">
      <c r="A250" t="s">
        <v>22</v>
      </c>
    </row>
    <row r="251" spans="1:1">
      <c r="A251" t="s">
        <v>22</v>
      </c>
    </row>
    <row r="252" spans="1:1">
      <c r="A252" t="s">
        <v>22</v>
      </c>
    </row>
    <row r="253" spans="1:1">
      <c r="A253" t="s">
        <v>22</v>
      </c>
    </row>
    <row r="254" spans="1:1">
      <c r="A254" t="s">
        <v>22</v>
      </c>
    </row>
    <row r="255" spans="1:1">
      <c r="A255" t="s">
        <v>22</v>
      </c>
    </row>
    <row r="256" spans="1:1">
      <c r="A256" t="s">
        <v>27</v>
      </c>
    </row>
    <row r="257" spans="1:1">
      <c r="A257" t="s">
        <v>22</v>
      </c>
    </row>
    <row r="258" spans="1:1">
      <c r="A258" t="s">
        <v>22</v>
      </c>
    </row>
    <row r="259" spans="1:1">
      <c r="A259" t="s">
        <v>22</v>
      </c>
    </row>
    <row r="260" spans="1:1">
      <c r="A260" t="s">
        <v>27</v>
      </c>
    </row>
    <row r="261" spans="1:1">
      <c r="A261" t="s">
        <v>25</v>
      </c>
    </row>
    <row r="262" spans="1:1">
      <c r="A262" t="s">
        <v>20</v>
      </c>
    </row>
    <row r="263" spans="1:1">
      <c r="A263" t="s">
        <v>22</v>
      </c>
    </row>
    <row r="264" spans="1:1">
      <c r="A264" t="s">
        <v>22</v>
      </c>
    </row>
    <row r="265" spans="1:1">
      <c r="A265" t="s">
        <v>22</v>
      </c>
    </row>
    <row r="266" spans="1:1">
      <c r="A266" t="s">
        <v>25</v>
      </c>
    </row>
    <row r="267" spans="1:1">
      <c r="A267" t="s">
        <v>17</v>
      </c>
    </row>
    <row r="268" spans="1:1">
      <c r="A268" t="s">
        <v>22</v>
      </c>
    </row>
    <row r="269" spans="1:1">
      <c r="A269" t="s">
        <v>22</v>
      </c>
    </row>
    <row r="270" spans="1:1">
      <c r="A270" t="s">
        <v>22</v>
      </c>
    </row>
    <row r="271" spans="1:1">
      <c r="A271" t="s">
        <v>22</v>
      </c>
    </row>
    <row r="272" spans="1:1">
      <c r="A272" t="s">
        <v>22</v>
      </c>
    </row>
    <row r="273" spans="1:1">
      <c r="A273" t="s">
        <v>22</v>
      </c>
    </row>
    <row r="274" spans="1:1">
      <c r="A274" t="s">
        <v>26</v>
      </c>
    </row>
    <row r="275" spans="1:1">
      <c r="A275" t="s">
        <v>22</v>
      </c>
    </row>
    <row r="276" spans="1:1">
      <c r="A276" t="s">
        <v>22</v>
      </c>
    </row>
    <row r="277" spans="1:1">
      <c r="A277" t="s">
        <v>22</v>
      </c>
    </row>
    <row r="278" spans="1:1">
      <c r="A278" t="s">
        <v>22</v>
      </c>
    </row>
    <row r="279" spans="1:1">
      <c r="A279" t="s">
        <v>22</v>
      </c>
    </row>
    <row r="280" spans="1:1">
      <c r="A280" t="s">
        <v>22</v>
      </c>
    </row>
    <row r="281" spans="1:1">
      <c r="A281" t="s">
        <v>22</v>
      </c>
    </row>
    <row r="282" spans="1:1">
      <c r="A282" t="s">
        <v>22</v>
      </c>
    </row>
    <row r="283" spans="1:1">
      <c r="A283" t="s">
        <v>22</v>
      </c>
    </row>
    <row r="284" spans="1:1">
      <c r="A284" t="s">
        <v>22</v>
      </c>
    </row>
    <row r="285" spans="1:1">
      <c r="A285" t="s">
        <v>27</v>
      </c>
    </row>
    <row r="286" spans="1:1">
      <c r="A286" t="s">
        <v>25</v>
      </c>
    </row>
    <row r="287" spans="1:1">
      <c r="A287" t="s">
        <v>27</v>
      </c>
    </row>
    <row r="288" spans="1:1">
      <c r="A288" t="s">
        <v>22</v>
      </c>
    </row>
    <row r="289" spans="1:1">
      <c r="A289" t="s">
        <v>22</v>
      </c>
    </row>
    <row r="290" spans="1:1">
      <c r="A290" t="s">
        <v>22</v>
      </c>
    </row>
    <row r="291" spans="1:1">
      <c r="A291" t="s">
        <v>22</v>
      </c>
    </row>
    <row r="292" spans="1:1">
      <c r="A292" t="s">
        <v>22</v>
      </c>
    </row>
    <row r="293" spans="1:1">
      <c r="A293" t="s">
        <v>22</v>
      </c>
    </row>
    <row r="294" spans="1:1">
      <c r="A294" t="s">
        <v>22</v>
      </c>
    </row>
    <row r="295" spans="1:1">
      <c r="A295" t="s">
        <v>22</v>
      </c>
    </row>
    <row r="296" spans="1:1">
      <c r="A296" t="s">
        <v>22</v>
      </c>
    </row>
    <row r="297" spans="1:1">
      <c r="A297" t="s">
        <v>22</v>
      </c>
    </row>
    <row r="298" spans="1:1">
      <c r="A298" t="s">
        <v>20</v>
      </c>
    </row>
    <row r="299" spans="1:1">
      <c r="A299" t="s">
        <v>20</v>
      </c>
    </row>
    <row r="300" spans="1:1">
      <c r="A300" t="s">
        <v>22</v>
      </c>
    </row>
    <row r="301" spans="1:1">
      <c r="A301" t="s">
        <v>22</v>
      </c>
    </row>
    <row r="302" spans="1:1">
      <c r="A302" t="s">
        <v>22</v>
      </c>
    </row>
    <row r="303" spans="1:1">
      <c r="A303" t="s">
        <v>20</v>
      </c>
    </row>
    <row r="304" spans="1:1">
      <c r="A304" t="s">
        <v>22</v>
      </c>
    </row>
    <row r="305" spans="1:1">
      <c r="A305" t="s">
        <v>22</v>
      </c>
    </row>
    <row r="306" spans="1:1">
      <c r="A306" t="s">
        <v>22</v>
      </c>
    </row>
    <row r="307" spans="1:1">
      <c r="A307" t="s">
        <v>22</v>
      </c>
    </row>
    <row r="308" spans="1:1">
      <c r="A308" t="s">
        <v>22</v>
      </c>
    </row>
    <row r="309" spans="1:1">
      <c r="A309" t="s">
        <v>17</v>
      </c>
    </row>
    <row r="310" spans="1:1">
      <c r="A310" t="s">
        <v>22</v>
      </c>
    </row>
    <row r="311" spans="1:1">
      <c r="A311" t="s">
        <v>22</v>
      </c>
    </row>
    <row r="312" spans="1:1">
      <c r="A312" t="s">
        <v>22</v>
      </c>
    </row>
    <row r="313" spans="1:1">
      <c r="A313" t="s">
        <v>22</v>
      </c>
    </row>
    <row r="314" spans="1:1">
      <c r="A314" t="s">
        <v>22</v>
      </c>
    </row>
    <row r="315" spans="1:1">
      <c r="A315" t="s">
        <v>22</v>
      </c>
    </row>
    <row r="316" spans="1:1">
      <c r="A316" t="s">
        <v>27</v>
      </c>
    </row>
    <row r="317" spans="1:1">
      <c r="A317" t="s">
        <v>22</v>
      </c>
    </row>
    <row r="318" spans="1:1">
      <c r="A318" t="s">
        <v>22</v>
      </c>
    </row>
    <row r="319" spans="1:1">
      <c r="A319" t="s">
        <v>22</v>
      </c>
    </row>
    <row r="320" spans="1:1">
      <c r="A320" t="s">
        <v>22</v>
      </c>
    </row>
    <row r="321" spans="1:1">
      <c r="A321" t="s">
        <v>22</v>
      </c>
    </row>
    <row r="322" spans="1:1">
      <c r="A322" t="s">
        <v>17</v>
      </c>
    </row>
    <row r="323" spans="1:1">
      <c r="A323" t="s">
        <v>20</v>
      </c>
    </row>
    <row r="324" spans="1:1">
      <c r="A324" t="s">
        <v>22</v>
      </c>
    </row>
    <row r="325" spans="1:1">
      <c r="A325" t="s">
        <v>22</v>
      </c>
    </row>
    <row r="326" spans="1:1">
      <c r="A326" t="s">
        <v>26</v>
      </c>
    </row>
    <row r="327" spans="1:1">
      <c r="A327" t="s">
        <v>22</v>
      </c>
    </row>
    <row r="328" spans="1:1">
      <c r="A328" t="s">
        <v>22</v>
      </c>
    </row>
    <row r="329" spans="1:1">
      <c r="A329" t="s">
        <v>22</v>
      </c>
    </row>
    <row r="330" spans="1:1">
      <c r="A330" t="s">
        <v>22</v>
      </c>
    </row>
    <row r="331" spans="1:1">
      <c r="A331" t="s">
        <v>22</v>
      </c>
    </row>
    <row r="332" spans="1:1">
      <c r="A332" t="s">
        <v>27</v>
      </c>
    </row>
    <row r="333" spans="1:1">
      <c r="A333" t="s">
        <v>20</v>
      </c>
    </row>
    <row r="334" spans="1:1">
      <c r="A334" t="s">
        <v>22</v>
      </c>
    </row>
    <row r="335" spans="1:1">
      <c r="A335" t="s">
        <v>20</v>
      </c>
    </row>
    <row r="336" spans="1:1">
      <c r="A336" t="s">
        <v>22</v>
      </c>
    </row>
    <row r="337" spans="1:1">
      <c r="A337" t="s">
        <v>22</v>
      </c>
    </row>
    <row r="338" spans="1:1">
      <c r="A338" t="s">
        <v>22</v>
      </c>
    </row>
    <row r="339" spans="1:1">
      <c r="A339" t="s">
        <v>22</v>
      </c>
    </row>
    <row r="340" spans="1:1">
      <c r="A340" t="s">
        <v>22</v>
      </c>
    </row>
    <row r="341" spans="1:1">
      <c r="A341" t="s">
        <v>20</v>
      </c>
    </row>
    <row r="342" spans="1:1">
      <c r="A342" t="s">
        <v>22</v>
      </c>
    </row>
    <row r="343" spans="1:1">
      <c r="A343" t="s">
        <v>27</v>
      </c>
    </row>
    <row r="344" spans="1:1">
      <c r="A344" t="s">
        <v>22</v>
      </c>
    </row>
    <row r="345" spans="1:1">
      <c r="A345" t="s">
        <v>20</v>
      </c>
    </row>
    <row r="346" spans="1:1">
      <c r="A346" t="s">
        <v>22</v>
      </c>
    </row>
    <row r="347" spans="1:1">
      <c r="A347" t="s">
        <v>22</v>
      </c>
    </row>
    <row r="348" spans="1:1">
      <c r="A348" t="s">
        <v>22</v>
      </c>
    </row>
    <row r="349" spans="1:1">
      <c r="A349" t="s">
        <v>22</v>
      </c>
    </row>
    <row r="350" spans="1:1">
      <c r="A350" t="s">
        <v>22</v>
      </c>
    </row>
    <row r="351" spans="1:1">
      <c r="A351" t="s">
        <v>22</v>
      </c>
    </row>
    <row r="352" spans="1:1">
      <c r="A352" t="s">
        <v>22</v>
      </c>
    </row>
    <row r="353" spans="1:1">
      <c r="A353" t="s">
        <v>22</v>
      </c>
    </row>
    <row r="354" spans="1:1">
      <c r="A354" t="s">
        <v>22</v>
      </c>
    </row>
    <row r="355" spans="1:1">
      <c r="A355" t="s">
        <v>20</v>
      </c>
    </row>
    <row r="356" spans="1:1">
      <c r="A356" t="s">
        <v>27</v>
      </c>
    </row>
    <row r="357" spans="1:1">
      <c r="A357" t="s">
        <v>22</v>
      </c>
    </row>
    <row r="358" spans="1:1">
      <c r="A358" t="s">
        <v>22</v>
      </c>
    </row>
    <row r="359" spans="1:1">
      <c r="A359" t="s">
        <v>22</v>
      </c>
    </row>
    <row r="360" spans="1:1">
      <c r="A360" t="s">
        <v>22</v>
      </c>
    </row>
    <row r="361" spans="1:1">
      <c r="A361" t="s">
        <v>22</v>
      </c>
    </row>
    <row r="362" spans="1:1">
      <c r="A362" t="s">
        <v>17</v>
      </c>
    </row>
    <row r="363" spans="1:1">
      <c r="A363" t="s">
        <v>22</v>
      </c>
    </row>
    <row r="364" spans="1:1">
      <c r="A364" t="s">
        <v>20</v>
      </c>
    </row>
    <row r="365" spans="1:1">
      <c r="A365" t="s">
        <v>22</v>
      </c>
    </row>
    <row r="366" spans="1:1">
      <c r="A366" t="s">
        <v>22</v>
      </c>
    </row>
    <row r="367" spans="1:1">
      <c r="A367" t="s">
        <v>22</v>
      </c>
    </row>
    <row r="368" spans="1:1">
      <c r="A368" t="s">
        <v>22</v>
      </c>
    </row>
    <row r="369" spans="1:1">
      <c r="A369" t="s">
        <v>22</v>
      </c>
    </row>
    <row r="370" spans="1:1">
      <c r="A370" t="s">
        <v>27</v>
      </c>
    </row>
    <row r="371" spans="1:1">
      <c r="A371" t="s">
        <v>22</v>
      </c>
    </row>
    <row r="372" spans="1:1">
      <c r="A372" t="s">
        <v>25</v>
      </c>
    </row>
    <row r="373" spans="1:1">
      <c r="A373" t="s">
        <v>22</v>
      </c>
    </row>
    <row r="374" spans="1:1">
      <c r="A374" t="s">
        <v>22</v>
      </c>
    </row>
    <row r="375" spans="1:1">
      <c r="A375" t="s">
        <v>22</v>
      </c>
    </row>
    <row r="376" spans="1:1">
      <c r="A376" t="s">
        <v>20</v>
      </c>
    </row>
    <row r="377" spans="1:1">
      <c r="A377" t="s">
        <v>22</v>
      </c>
    </row>
    <row r="378" spans="1:1">
      <c r="A378" t="s">
        <v>22</v>
      </c>
    </row>
    <row r="379" spans="1:1">
      <c r="A379" t="s">
        <v>22</v>
      </c>
    </row>
    <row r="380" spans="1:1">
      <c r="A380" t="s">
        <v>22</v>
      </c>
    </row>
    <row r="381" spans="1:1">
      <c r="A381" t="s">
        <v>22</v>
      </c>
    </row>
    <row r="382" spans="1:1">
      <c r="A382" t="s">
        <v>22</v>
      </c>
    </row>
    <row r="383" spans="1:1">
      <c r="A383" t="s">
        <v>22</v>
      </c>
    </row>
    <row r="384" spans="1:1">
      <c r="A384" t="s">
        <v>22</v>
      </c>
    </row>
    <row r="385" spans="1:1">
      <c r="A385" t="s">
        <v>22</v>
      </c>
    </row>
    <row r="386" spans="1:1">
      <c r="A386" t="s">
        <v>25</v>
      </c>
    </row>
    <row r="387" spans="1:1">
      <c r="A387" t="s">
        <v>22</v>
      </c>
    </row>
    <row r="388" spans="1:1">
      <c r="A388" t="s">
        <v>22</v>
      </c>
    </row>
    <row r="389" spans="1:1">
      <c r="A389" t="s">
        <v>22</v>
      </c>
    </row>
    <row r="390" spans="1:1">
      <c r="A390" t="s">
        <v>22</v>
      </c>
    </row>
    <row r="391" spans="1:1">
      <c r="A391" t="s">
        <v>22</v>
      </c>
    </row>
    <row r="392" spans="1:1">
      <c r="A392" t="s">
        <v>22</v>
      </c>
    </row>
    <row r="393" spans="1:1">
      <c r="A393" t="s">
        <v>22</v>
      </c>
    </row>
    <row r="394" spans="1:1">
      <c r="A394" t="s">
        <v>22</v>
      </c>
    </row>
    <row r="395" spans="1:1">
      <c r="A395" t="s">
        <v>22</v>
      </c>
    </row>
    <row r="396" spans="1:1">
      <c r="A396" t="s">
        <v>22</v>
      </c>
    </row>
    <row r="397" spans="1:1">
      <c r="A397" t="s">
        <v>22</v>
      </c>
    </row>
    <row r="398" spans="1:1">
      <c r="A398" t="s">
        <v>17</v>
      </c>
    </row>
    <row r="399" spans="1:1">
      <c r="A399" t="s">
        <v>22</v>
      </c>
    </row>
    <row r="400" spans="1:1">
      <c r="A400" t="s">
        <v>17</v>
      </c>
    </row>
    <row r="401" spans="1:1">
      <c r="A401" t="s">
        <v>22</v>
      </c>
    </row>
    <row r="402" spans="1:1">
      <c r="A402" t="s">
        <v>22</v>
      </c>
    </row>
    <row r="403" spans="1:1">
      <c r="A403" t="s">
        <v>22</v>
      </c>
    </row>
    <row r="404" spans="1:1">
      <c r="A404" t="s">
        <v>22</v>
      </c>
    </row>
    <row r="405" spans="1:1">
      <c r="A405" t="s">
        <v>22</v>
      </c>
    </row>
    <row r="406" spans="1:1">
      <c r="A406" t="s">
        <v>22</v>
      </c>
    </row>
    <row r="407" spans="1:1">
      <c r="A407" t="s">
        <v>20</v>
      </c>
    </row>
    <row r="408" spans="1:1">
      <c r="A408" t="s">
        <v>20</v>
      </c>
    </row>
    <row r="409" spans="1:1">
      <c r="A409" t="s">
        <v>22</v>
      </c>
    </row>
    <row r="410" spans="1:1">
      <c r="A410" t="s">
        <v>22</v>
      </c>
    </row>
    <row r="411" spans="1:1">
      <c r="A411" t="s">
        <v>22</v>
      </c>
    </row>
    <row r="412" spans="1:1">
      <c r="A412" t="s">
        <v>22</v>
      </c>
    </row>
    <row r="413" spans="1:1">
      <c r="A413" t="s">
        <v>27</v>
      </c>
    </row>
    <row r="414" spans="1:1">
      <c r="A414" t="s">
        <v>27</v>
      </c>
    </row>
    <row r="415" spans="1:1">
      <c r="A415" t="s">
        <v>22</v>
      </c>
    </row>
    <row r="416" spans="1:1">
      <c r="A416" t="s">
        <v>27</v>
      </c>
    </row>
    <row r="417" spans="1:1">
      <c r="A417" t="s">
        <v>22</v>
      </c>
    </row>
    <row r="418" spans="1:1">
      <c r="A418" t="s">
        <v>22</v>
      </c>
    </row>
    <row r="419" spans="1:1">
      <c r="A419" t="s">
        <v>17</v>
      </c>
    </row>
    <row r="420" spans="1:1">
      <c r="A420" t="s">
        <v>27</v>
      </c>
    </row>
    <row r="421" spans="1:1">
      <c r="A421" t="s">
        <v>22</v>
      </c>
    </row>
    <row r="422" spans="1:1">
      <c r="A422" t="s">
        <v>20</v>
      </c>
    </row>
    <row r="423" spans="1:1">
      <c r="A423" t="s">
        <v>22</v>
      </c>
    </row>
    <row r="424" spans="1:1">
      <c r="A424" t="s">
        <v>22</v>
      </c>
    </row>
    <row r="425" spans="1:1">
      <c r="A425" t="s">
        <v>22</v>
      </c>
    </row>
    <row r="426" spans="1:1">
      <c r="A426" t="s">
        <v>24</v>
      </c>
    </row>
    <row r="427" spans="1:1">
      <c r="A427" t="s">
        <v>22</v>
      </c>
    </row>
    <row r="428" spans="1:1">
      <c r="A428" t="s">
        <v>22</v>
      </c>
    </row>
    <row r="429" spans="1:1">
      <c r="A429" t="s">
        <v>22</v>
      </c>
    </row>
    <row r="430" spans="1:1">
      <c r="A430" t="s">
        <v>22</v>
      </c>
    </row>
    <row r="431" spans="1:1">
      <c r="A431" t="s">
        <v>22</v>
      </c>
    </row>
    <row r="432" spans="1:1">
      <c r="A432" t="s">
        <v>24</v>
      </c>
    </row>
    <row r="433" spans="1:1">
      <c r="A433" t="s">
        <v>22</v>
      </c>
    </row>
    <row r="434" spans="1:1">
      <c r="A434" t="s">
        <v>22</v>
      </c>
    </row>
    <row r="435" spans="1:1">
      <c r="A435" t="s">
        <v>22</v>
      </c>
    </row>
    <row r="436" spans="1:1">
      <c r="A436" t="s">
        <v>22</v>
      </c>
    </row>
    <row r="437" spans="1:1">
      <c r="A437" t="s">
        <v>22</v>
      </c>
    </row>
    <row r="438" spans="1:1">
      <c r="A438" t="s">
        <v>22</v>
      </c>
    </row>
    <row r="439" spans="1:1">
      <c r="A439" t="s">
        <v>22</v>
      </c>
    </row>
    <row r="440" spans="1:1">
      <c r="A440" t="s">
        <v>25</v>
      </c>
    </row>
    <row r="441" spans="1:1">
      <c r="A441" t="s">
        <v>22</v>
      </c>
    </row>
    <row r="442" spans="1:1">
      <c r="A442" t="s">
        <v>25</v>
      </c>
    </row>
    <row r="443" spans="1:1">
      <c r="A443" t="s">
        <v>22</v>
      </c>
    </row>
    <row r="444" spans="1:1">
      <c r="A444" t="s">
        <v>22</v>
      </c>
    </row>
    <row r="445" spans="1:1">
      <c r="A445" t="s">
        <v>22</v>
      </c>
    </row>
    <row r="446" spans="1:1">
      <c r="A446" t="s">
        <v>22</v>
      </c>
    </row>
    <row r="447" spans="1:1">
      <c r="A447" t="s">
        <v>22</v>
      </c>
    </row>
    <row r="448" spans="1:1">
      <c r="A448" t="s">
        <v>22</v>
      </c>
    </row>
    <row r="449" spans="1:1">
      <c r="A449" t="s">
        <v>22</v>
      </c>
    </row>
    <row r="450" spans="1:1">
      <c r="A450" t="s">
        <v>22</v>
      </c>
    </row>
    <row r="451" spans="1:1">
      <c r="A451" t="s">
        <v>22</v>
      </c>
    </row>
    <row r="452" spans="1:1">
      <c r="A452" t="s">
        <v>22</v>
      </c>
    </row>
    <row r="453" spans="1:1">
      <c r="A453" t="s">
        <v>22</v>
      </c>
    </row>
    <row r="454" spans="1:1">
      <c r="A454" t="s">
        <v>26</v>
      </c>
    </row>
    <row r="455" spans="1:1">
      <c r="A455" t="s">
        <v>22</v>
      </c>
    </row>
    <row r="456" spans="1:1">
      <c r="A456" t="s">
        <v>26</v>
      </c>
    </row>
    <row r="457" spans="1:1">
      <c r="A457" t="s">
        <v>20</v>
      </c>
    </row>
    <row r="458" spans="1:1">
      <c r="A458" t="s">
        <v>27</v>
      </c>
    </row>
    <row r="459" spans="1:1">
      <c r="A459" t="s">
        <v>22</v>
      </c>
    </row>
    <row r="460" spans="1:1">
      <c r="A460" t="s">
        <v>22</v>
      </c>
    </row>
    <row r="461" spans="1:1">
      <c r="A461" t="s">
        <v>22</v>
      </c>
    </row>
    <row r="462" spans="1:1">
      <c r="A462" t="s">
        <v>22</v>
      </c>
    </row>
    <row r="463" spans="1:1">
      <c r="A463" t="s">
        <v>24</v>
      </c>
    </row>
    <row r="464" spans="1:1">
      <c r="A464" t="s">
        <v>22</v>
      </c>
    </row>
    <row r="465" spans="1:1">
      <c r="A465" t="s">
        <v>22</v>
      </c>
    </row>
    <row r="466" spans="1:1">
      <c r="A466" t="s">
        <v>27</v>
      </c>
    </row>
    <row r="467" spans="1:1">
      <c r="A467" t="s">
        <v>27</v>
      </c>
    </row>
    <row r="468" spans="1:1">
      <c r="A468" t="s">
        <v>20</v>
      </c>
    </row>
    <row r="469" spans="1:1">
      <c r="A469" t="s">
        <v>22</v>
      </c>
    </row>
    <row r="470" spans="1:1">
      <c r="A470" t="s">
        <v>22</v>
      </c>
    </row>
    <row r="471" spans="1:1">
      <c r="A471" t="s">
        <v>20</v>
      </c>
    </row>
    <row r="472" spans="1:1">
      <c r="A472" t="s">
        <v>20</v>
      </c>
    </row>
    <row r="473" spans="1:1">
      <c r="A473" t="s">
        <v>22</v>
      </c>
    </row>
    <row r="474" spans="1:1">
      <c r="A474" t="s">
        <v>22</v>
      </c>
    </row>
    <row r="475" spans="1:1">
      <c r="A475" t="s">
        <v>22</v>
      </c>
    </row>
    <row r="476" spans="1:1">
      <c r="A476" t="s">
        <v>22</v>
      </c>
    </row>
    <row r="477" spans="1:1">
      <c r="A477" t="s">
        <v>22</v>
      </c>
    </row>
    <row r="478" spans="1:1">
      <c r="A478" t="s">
        <v>22</v>
      </c>
    </row>
    <row r="479" spans="1:1">
      <c r="A479" t="s">
        <v>22</v>
      </c>
    </row>
    <row r="480" spans="1:1">
      <c r="A480" t="s">
        <v>22</v>
      </c>
    </row>
    <row r="481" spans="1:1">
      <c r="A481" t="s">
        <v>27</v>
      </c>
    </row>
    <row r="482" spans="1:1">
      <c r="A482" t="s">
        <v>22</v>
      </c>
    </row>
    <row r="483" spans="1:1">
      <c r="A483" t="s">
        <v>22</v>
      </c>
    </row>
    <row r="484" spans="1:1">
      <c r="A484" t="s">
        <v>22</v>
      </c>
    </row>
    <row r="485" spans="1:1">
      <c r="A485" t="s">
        <v>26</v>
      </c>
    </row>
    <row r="486" spans="1:1">
      <c r="A486" t="s">
        <v>22</v>
      </c>
    </row>
    <row r="487" spans="1:1">
      <c r="A487" t="s">
        <v>22</v>
      </c>
    </row>
    <row r="488" spans="1:1">
      <c r="A488" t="s">
        <v>20</v>
      </c>
    </row>
    <row r="489" spans="1:1">
      <c r="A489" t="s">
        <v>22</v>
      </c>
    </row>
    <row r="490" spans="1:1">
      <c r="A490" t="s">
        <v>22</v>
      </c>
    </row>
    <row r="491" spans="1:1">
      <c r="A491" t="s">
        <v>22</v>
      </c>
    </row>
    <row r="492" spans="1:1">
      <c r="A492" t="s">
        <v>20</v>
      </c>
    </row>
    <row r="493" spans="1:1">
      <c r="A493" t="s">
        <v>22</v>
      </c>
    </row>
    <row r="494" spans="1:1">
      <c r="A494" t="s">
        <v>22</v>
      </c>
    </row>
    <row r="495" spans="1:1">
      <c r="A495" t="s">
        <v>22</v>
      </c>
    </row>
    <row r="496" spans="1:1">
      <c r="A496" t="s">
        <v>22</v>
      </c>
    </row>
    <row r="497" spans="1:1">
      <c r="A497" t="s">
        <v>22</v>
      </c>
    </row>
    <row r="498" spans="1:1">
      <c r="A498" t="s">
        <v>22</v>
      </c>
    </row>
    <row r="499" spans="1:1">
      <c r="A499" t="s">
        <v>20</v>
      </c>
    </row>
    <row r="500" spans="1:1">
      <c r="A500" t="s">
        <v>17</v>
      </c>
    </row>
    <row r="501" spans="1:1">
      <c r="A501" t="s">
        <v>22</v>
      </c>
    </row>
    <row r="502" spans="1:1">
      <c r="A502" t="s">
        <v>22</v>
      </c>
    </row>
    <row r="503" spans="1:1">
      <c r="A503" t="s">
        <v>22</v>
      </c>
    </row>
    <row r="504" spans="1:1">
      <c r="A504" t="s">
        <v>22</v>
      </c>
    </row>
    <row r="505" spans="1:1">
      <c r="A505" t="s">
        <v>22</v>
      </c>
    </row>
    <row r="506" spans="1:1">
      <c r="A506" t="s">
        <v>22</v>
      </c>
    </row>
    <row r="507" spans="1:1">
      <c r="A507" t="s">
        <v>20</v>
      </c>
    </row>
    <row r="508" spans="1:1">
      <c r="A508" t="s">
        <v>22</v>
      </c>
    </row>
    <row r="509" spans="1:1">
      <c r="A509" t="s">
        <v>22</v>
      </c>
    </row>
    <row r="510" spans="1:1">
      <c r="A510" t="s">
        <v>22</v>
      </c>
    </row>
    <row r="511" spans="1:1">
      <c r="A511" t="s">
        <v>22</v>
      </c>
    </row>
    <row r="512" spans="1:1">
      <c r="A512" t="s">
        <v>22</v>
      </c>
    </row>
    <row r="513" spans="1:1">
      <c r="A513" t="s">
        <v>22</v>
      </c>
    </row>
    <row r="514" spans="1:1">
      <c r="A514" t="s">
        <v>22</v>
      </c>
    </row>
    <row r="515" spans="1:1">
      <c r="A515" t="s">
        <v>22</v>
      </c>
    </row>
    <row r="516" spans="1:1">
      <c r="A516" t="s">
        <v>22</v>
      </c>
    </row>
    <row r="517" spans="1:1">
      <c r="A517" t="s">
        <v>22</v>
      </c>
    </row>
    <row r="518" spans="1:1">
      <c r="A518" t="s">
        <v>22</v>
      </c>
    </row>
    <row r="519" spans="1:1">
      <c r="A519" t="s">
        <v>22</v>
      </c>
    </row>
    <row r="520" spans="1:1">
      <c r="A520" t="s">
        <v>22</v>
      </c>
    </row>
    <row r="521" spans="1:1">
      <c r="A521" t="s">
        <v>22</v>
      </c>
    </row>
    <row r="522" spans="1:1">
      <c r="A522" t="s">
        <v>22</v>
      </c>
    </row>
    <row r="523" spans="1:1">
      <c r="A523" t="s">
        <v>22</v>
      </c>
    </row>
    <row r="524" spans="1:1">
      <c r="A524" t="s">
        <v>22</v>
      </c>
    </row>
    <row r="525" spans="1:1">
      <c r="A525" t="s">
        <v>22</v>
      </c>
    </row>
    <row r="526" spans="1:1">
      <c r="A526" t="s">
        <v>27</v>
      </c>
    </row>
    <row r="527" spans="1:1">
      <c r="A527" t="s">
        <v>22</v>
      </c>
    </row>
    <row r="528" spans="1:1">
      <c r="A528" t="s">
        <v>22</v>
      </c>
    </row>
    <row r="529" spans="1:1">
      <c r="A529" t="s">
        <v>22</v>
      </c>
    </row>
    <row r="530" spans="1:1">
      <c r="A530" t="s">
        <v>22</v>
      </c>
    </row>
    <row r="531" spans="1:1">
      <c r="A531" t="s">
        <v>22</v>
      </c>
    </row>
    <row r="532" spans="1:1">
      <c r="A532" t="s">
        <v>22</v>
      </c>
    </row>
    <row r="533" spans="1:1">
      <c r="A533" t="s">
        <v>22</v>
      </c>
    </row>
    <row r="534" spans="1:1">
      <c r="A534" t="s">
        <v>22</v>
      </c>
    </row>
    <row r="535" spans="1:1">
      <c r="A535" t="s">
        <v>22</v>
      </c>
    </row>
    <row r="536" spans="1:1">
      <c r="A536" t="s">
        <v>17</v>
      </c>
    </row>
    <row r="537" spans="1:1">
      <c r="A537" t="s">
        <v>20</v>
      </c>
    </row>
    <row r="538" spans="1:1">
      <c r="A538" t="s">
        <v>22</v>
      </c>
    </row>
    <row r="539" spans="1:1">
      <c r="A539" t="s">
        <v>22</v>
      </c>
    </row>
    <row r="540" spans="1:1">
      <c r="A540" t="s">
        <v>26</v>
      </c>
    </row>
    <row r="541" spans="1:1">
      <c r="A541" t="s">
        <v>20</v>
      </c>
    </row>
    <row r="542" spans="1:1">
      <c r="A542" t="s">
        <v>27</v>
      </c>
    </row>
    <row r="543" spans="1:1">
      <c r="A543" t="s">
        <v>22</v>
      </c>
    </row>
    <row r="544" spans="1:1">
      <c r="A544" t="s">
        <v>22</v>
      </c>
    </row>
    <row r="545" spans="1:1">
      <c r="A545" t="s">
        <v>22</v>
      </c>
    </row>
    <row r="546" spans="1:1">
      <c r="A546" t="s">
        <v>22</v>
      </c>
    </row>
    <row r="547" spans="1:1">
      <c r="A547" t="s">
        <v>22</v>
      </c>
    </row>
    <row r="548" spans="1:1">
      <c r="A548" t="s">
        <v>22</v>
      </c>
    </row>
    <row r="549" spans="1:1">
      <c r="A549" t="s">
        <v>22</v>
      </c>
    </row>
    <row r="550" spans="1:1">
      <c r="A550" t="s">
        <v>22</v>
      </c>
    </row>
    <row r="551" spans="1:1">
      <c r="A551" t="s">
        <v>22</v>
      </c>
    </row>
    <row r="552" spans="1:1">
      <c r="A552" t="s">
        <v>22</v>
      </c>
    </row>
    <row r="553" spans="1:1">
      <c r="A553" t="s">
        <v>22</v>
      </c>
    </row>
    <row r="554" spans="1:1">
      <c r="A554" t="s">
        <v>22</v>
      </c>
    </row>
    <row r="555" spans="1:1">
      <c r="A555" t="s">
        <v>22</v>
      </c>
    </row>
    <row r="556" spans="1:1">
      <c r="A556" t="s">
        <v>22</v>
      </c>
    </row>
    <row r="557" spans="1:1">
      <c r="A557" t="s">
        <v>20</v>
      </c>
    </row>
    <row r="558" spans="1:1">
      <c r="A558" t="s">
        <v>22</v>
      </c>
    </row>
    <row r="559" spans="1:1">
      <c r="A559" t="s">
        <v>22</v>
      </c>
    </row>
    <row r="560" spans="1:1">
      <c r="A560" t="s">
        <v>20</v>
      </c>
    </row>
    <row r="561" spans="1:1">
      <c r="A561" t="s">
        <v>22</v>
      </c>
    </row>
    <row r="562" spans="1:1">
      <c r="A562" t="s">
        <v>22</v>
      </c>
    </row>
    <row r="563" spans="1:1">
      <c r="A563" t="s">
        <v>22</v>
      </c>
    </row>
    <row r="564" spans="1:1">
      <c r="A564" t="s">
        <v>22</v>
      </c>
    </row>
    <row r="565" spans="1:1">
      <c r="A565" t="s">
        <v>22</v>
      </c>
    </row>
    <row r="566" spans="1:1">
      <c r="A566" t="s">
        <v>25</v>
      </c>
    </row>
    <row r="567" spans="1:1">
      <c r="A567" t="s">
        <v>22</v>
      </c>
    </row>
    <row r="568" spans="1:1">
      <c r="A568" t="s">
        <v>22</v>
      </c>
    </row>
    <row r="569" spans="1:1">
      <c r="A569" t="s">
        <v>22</v>
      </c>
    </row>
    <row r="570" spans="1:1">
      <c r="A570" t="s">
        <v>22</v>
      </c>
    </row>
    <row r="571" spans="1:1">
      <c r="A571" t="s">
        <v>22</v>
      </c>
    </row>
    <row r="572" spans="1:1">
      <c r="A572" t="s">
        <v>22</v>
      </c>
    </row>
    <row r="573" spans="1:1">
      <c r="A573" t="s">
        <v>22</v>
      </c>
    </row>
    <row r="574" spans="1:1">
      <c r="A574" t="s">
        <v>24</v>
      </c>
    </row>
    <row r="575" spans="1:1">
      <c r="A575" t="s">
        <v>24</v>
      </c>
    </row>
    <row r="576" spans="1:1">
      <c r="A576" t="s">
        <v>20</v>
      </c>
    </row>
    <row r="577" spans="1:1">
      <c r="A577" t="s">
        <v>22</v>
      </c>
    </row>
    <row r="578" spans="1:1">
      <c r="A578" t="s">
        <v>22</v>
      </c>
    </row>
    <row r="579" spans="1:1">
      <c r="A579" t="s">
        <v>27</v>
      </c>
    </row>
    <row r="580" spans="1:1">
      <c r="A580" t="s">
        <v>22</v>
      </c>
    </row>
    <row r="581" spans="1:1">
      <c r="A581" t="s">
        <v>22</v>
      </c>
    </row>
    <row r="582" spans="1:1">
      <c r="A582" t="s">
        <v>22</v>
      </c>
    </row>
    <row r="583" spans="1:1">
      <c r="A583" t="s">
        <v>22</v>
      </c>
    </row>
    <row r="584" spans="1:1">
      <c r="A584" t="s">
        <v>22</v>
      </c>
    </row>
    <row r="585" spans="1:1">
      <c r="A585" t="s">
        <v>22</v>
      </c>
    </row>
    <row r="586" spans="1:1">
      <c r="A586" t="s">
        <v>22</v>
      </c>
    </row>
    <row r="587" spans="1:1">
      <c r="A587" t="s">
        <v>22</v>
      </c>
    </row>
    <row r="588" spans="1:1">
      <c r="A588" t="s">
        <v>17</v>
      </c>
    </row>
    <row r="589" spans="1:1">
      <c r="A589" t="s">
        <v>22</v>
      </c>
    </row>
    <row r="590" spans="1:1">
      <c r="A590" t="s">
        <v>22</v>
      </c>
    </row>
    <row r="591" spans="1:1">
      <c r="A591" t="s">
        <v>22</v>
      </c>
    </row>
    <row r="592" spans="1:1">
      <c r="A592" t="s">
        <v>22</v>
      </c>
    </row>
    <row r="593" spans="1:1">
      <c r="A593" t="s">
        <v>22</v>
      </c>
    </row>
    <row r="594" spans="1:1">
      <c r="A594" t="s">
        <v>22</v>
      </c>
    </row>
    <row r="595" spans="1:1">
      <c r="A595" t="s">
        <v>22</v>
      </c>
    </row>
    <row r="596" spans="1:1">
      <c r="A596" t="s">
        <v>22</v>
      </c>
    </row>
    <row r="597" spans="1:1">
      <c r="A597" t="s">
        <v>20</v>
      </c>
    </row>
    <row r="598" spans="1:1">
      <c r="A598" t="s">
        <v>22</v>
      </c>
    </row>
    <row r="599" spans="1:1">
      <c r="A599" t="s">
        <v>27</v>
      </c>
    </row>
    <row r="600" spans="1:1">
      <c r="A600" t="s">
        <v>22</v>
      </c>
    </row>
    <row r="601" spans="1:1">
      <c r="A601" t="s">
        <v>25</v>
      </c>
    </row>
    <row r="602" spans="1:1">
      <c r="A602" t="s">
        <v>20</v>
      </c>
    </row>
    <row r="603" spans="1:1">
      <c r="A603" t="s">
        <v>20</v>
      </c>
    </row>
    <row r="604" spans="1:1">
      <c r="A604" t="s">
        <v>22</v>
      </c>
    </row>
    <row r="605" spans="1:1">
      <c r="A605" t="s">
        <v>22</v>
      </c>
    </row>
    <row r="606" spans="1:1">
      <c r="A606" t="s">
        <v>22</v>
      </c>
    </row>
    <row r="607" spans="1:1">
      <c r="A607" t="s">
        <v>22</v>
      </c>
    </row>
    <row r="608" spans="1:1">
      <c r="A608" t="s">
        <v>22</v>
      </c>
    </row>
    <row r="609" spans="1:1">
      <c r="A609" t="s">
        <v>25</v>
      </c>
    </row>
    <row r="610" spans="1:1">
      <c r="A610" t="s">
        <v>22</v>
      </c>
    </row>
    <row r="611" spans="1:1">
      <c r="A611" t="s">
        <v>22</v>
      </c>
    </row>
    <row r="612" spans="1:1">
      <c r="A612" t="s">
        <v>22</v>
      </c>
    </row>
    <row r="613" spans="1:1">
      <c r="A613" t="s">
        <v>22</v>
      </c>
    </row>
    <row r="614" spans="1:1">
      <c r="A614" t="s">
        <v>26</v>
      </c>
    </row>
    <row r="615" spans="1:1">
      <c r="A615" t="s">
        <v>22</v>
      </c>
    </row>
    <row r="616" spans="1:1">
      <c r="A616" t="s">
        <v>22</v>
      </c>
    </row>
    <row r="617" spans="1:1">
      <c r="A617" t="s">
        <v>22</v>
      </c>
    </row>
    <row r="618" spans="1:1">
      <c r="A618" t="s">
        <v>22</v>
      </c>
    </row>
    <row r="619" spans="1:1">
      <c r="A619" t="s">
        <v>20</v>
      </c>
    </row>
    <row r="620" spans="1:1">
      <c r="A620" t="s">
        <v>20</v>
      </c>
    </row>
    <row r="621" spans="1:1">
      <c r="A621" t="s">
        <v>20</v>
      </c>
    </row>
    <row r="622" spans="1:1">
      <c r="A622" t="s">
        <v>20</v>
      </c>
    </row>
    <row r="623" spans="1:1">
      <c r="A623" t="s">
        <v>22</v>
      </c>
    </row>
    <row r="624" spans="1:1">
      <c r="A624" t="s">
        <v>22</v>
      </c>
    </row>
    <row r="625" spans="1:1">
      <c r="A625" t="s">
        <v>22</v>
      </c>
    </row>
    <row r="626" spans="1:1">
      <c r="A626" t="s">
        <v>22</v>
      </c>
    </row>
    <row r="627" spans="1:1">
      <c r="A627" t="s">
        <v>22</v>
      </c>
    </row>
    <row r="628" spans="1:1">
      <c r="A628" t="s">
        <v>22</v>
      </c>
    </row>
    <row r="629" spans="1:1">
      <c r="A629" t="s">
        <v>22</v>
      </c>
    </row>
    <row r="630" spans="1:1">
      <c r="A630" t="s">
        <v>20</v>
      </c>
    </row>
    <row r="631" spans="1:1">
      <c r="A631" t="s">
        <v>22</v>
      </c>
    </row>
    <row r="632" spans="1:1">
      <c r="A632" t="s">
        <v>25</v>
      </c>
    </row>
    <row r="633" spans="1:1">
      <c r="A633" t="s">
        <v>27</v>
      </c>
    </row>
    <row r="634" spans="1:1">
      <c r="A634" t="s">
        <v>22</v>
      </c>
    </row>
    <row r="635" spans="1:1">
      <c r="A635" t="s">
        <v>26</v>
      </c>
    </row>
    <row r="636" spans="1:1">
      <c r="A636" t="s">
        <v>22</v>
      </c>
    </row>
    <row r="637" spans="1:1">
      <c r="A637" t="s">
        <v>20</v>
      </c>
    </row>
    <row r="638" spans="1:1">
      <c r="A638" t="s">
        <v>22</v>
      </c>
    </row>
    <row r="639" spans="1:1">
      <c r="A639" t="s">
        <v>22</v>
      </c>
    </row>
    <row r="640" spans="1:1">
      <c r="A640" t="s">
        <v>22</v>
      </c>
    </row>
    <row r="641" spans="1:1">
      <c r="A641" t="s">
        <v>22</v>
      </c>
    </row>
    <row r="642" spans="1:1">
      <c r="A642" t="s">
        <v>22</v>
      </c>
    </row>
    <row r="643" spans="1:1">
      <c r="A643" t="s">
        <v>25</v>
      </c>
    </row>
    <row r="644" spans="1:1">
      <c r="A644" t="s">
        <v>24</v>
      </c>
    </row>
    <row r="645" spans="1:1">
      <c r="A645" t="s">
        <v>26</v>
      </c>
    </row>
    <row r="646" spans="1:1">
      <c r="A646" t="s">
        <v>22</v>
      </c>
    </row>
    <row r="647" spans="1:1">
      <c r="A647" t="s">
        <v>22</v>
      </c>
    </row>
    <row r="648" spans="1:1">
      <c r="A648" t="s">
        <v>22</v>
      </c>
    </row>
    <row r="649" spans="1:1">
      <c r="A649" t="s">
        <v>22</v>
      </c>
    </row>
    <row r="650" spans="1:1">
      <c r="A650" t="s">
        <v>17</v>
      </c>
    </row>
    <row r="651" spans="1:1">
      <c r="A651" t="s">
        <v>22</v>
      </c>
    </row>
    <row r="652" spans="1:1">
      <c r="A652" t="s">
        <v>22</v>
      </c>
    </row>
    <row r="653" spans="1:1">
      <c r="A653" t="s">
        <v>22</v>
      </c>
    </row>
    <row r="654" spans="1:1">
      <c r="A654" t="s">
        <v>22</v>
      </c>
    </row>
    <row r="655" spans="1:1">
      <c r="A655" t="s">
        <v>24</v>
      </c>
    </row>
    <row r="656" spans="1:1">
      <c r="A656" t="s">
        <v>22</v>
      </c>
    </row>
    <row r="657" spans="1:1">
      <c r="A657" t="s">
        <v>22</v>
      </c>
    </row>
    <row r="658" spans="1:1">
      <c r="A658" t="s">
        <v>22</v>
      </c>
    </row>
    <row r="659" spans="1:1">
      <c r="A659" t="s">
        <v>22</v>
      </c>
    </row>
    <row r="660" spans="1:1">
      <c r="A660" t="s">
        <v>25</v>
      </c>
    </row>
    <row r="661" spans="1:1">
      <c r="A661" t="s">
        <v>22</v>
      </c>
    </row>
    <row r="662" spans="1:1">
      <c r="A662" t="s">
        <v>22</v>
      </c>
    </row>
    <row r="663" spans="1:1">
      <c r="A663" t="s">
        <v>22</v>
      </c>
    </row>
    <row r="664" spans="1:1">
      <c r="A664" t="s">
        <v>22</v>
      </c>
    </row>
    <row r="665" spans="1:1">
      <c r="A665" t="s">
        <v>26</v>
      </c>
    </row>
    <row r="666" spans="1:1">
      <c r="A666" t="s">
        <v>22</v>
      </c>
    </row>
    <row r="667" spans="1:1">
      <c r="A667" t="s">
        <v>22</v>
      </c>
    </row>
    <row r="668" spans="1:1">
      <c r="A668" t="s">
        <v>24</v>
      </c>
    </row>
    <row r="669" spans="1:1">
      <c r="A669" t="s">
        <v>20</v>
      </c>
    </row>
    <row r="670" spans="1:1">
      <c r="A670" t="s">
        <v>22</v>
      </c>
    </row>
    <row r="671" spans="1:1">
      <c r="A671" t="s">
        <v>22</v>
      </c>
    </row>
    <row r="672" spans="1:1">
      <c r="A672" t="s">
        <v>22</v>
      </c>
    </row>
    <row r="673" spans="1:1">
      <c r="A673" t="s">
        <v>24</v>
      </c>
    </row>
    <row r="674" spans="1:1">
      <c r="A674" t="s">
        <v>22</v>
      </c>
    </row>
    <row r="675" spans="1:1">
      <c r="A675" t="s">
        <v>22</v>
      </c>
    </row>
    <row r="676" spans="1:1">
      <c r="A676" t="s">
        <v>22</v>
      </c>
    </row>
    <row r="677" spans="1:1">
      <c r="A677" t="s">
        <v>27</v>
      </c>
    </row>
    <row r="678" spans="1:1">
      <c r="A678" t="s">
        <v>27</v>
      </c>
    </row>
    <row r="679" spans="1:1">
      <c r="A679" t="s">
        <v>22</v>
      </c>
    </row>
    <row r="680" spans="1:1">
      <c r="A680" t="s">
        <v>22</v>
      </c>
    </row>
    <row r="681" spans="1:1">
      <c r="A681" t="s">
        <v>22</v>
      </c>
    </row>
    <row r="682" spans="1:1">
      <c r="A682" t="s">
        <v>22</v>
      </c>
    </row>
    <row r="683" spans="1:1">
      <c r="A683" t="s">
        <v>22</v>
      </c>
    </row>
    <row r="684" spans="1:1">
      <c r="A684" t="s">
        <v>22</v>
      </c>
    </row>
    <row r="685" spans="1:1">
      <c r="A685" t="s">
        <v>27</v>
      </c>
    </row>
    <row r="686" spans="1:1">
      <c r="A686" t="s">
        <v>20</v>
      </c>
    </row>
    <row r="687" spans="1:1">
      <c r="A687" t="s">
        <v>22</v>
      </c>
    </row>
    <row r="688" spans="1:1">
      <c r="A688" t="s">
        <v>22</v>
      </c>
    </row>
    <row r="689" spans="1:1">
      <c r="A689" t="s">
        <v>22</v>
      </c>
    </row>
    <row r="690" spans="1:1">
      <c r="A690" t="s">
        <v>22</v>
      </c>
    </row>
    <row r="691" spans="1:1">
      <c r="A691" t="s">
        <v>22</v>
      </c>
    </row>
    <row r="692" spans="1:1">
      <c r="A692" t="s">
        <v>20</v>
      </c>
    </row>
    <row r="693" spans="1:1">
      <c r="A693" t="s">
        <v>27</v>
      </c>
    </row>
    <row r="694" spans="1:1">
      <c r="A694" t="s">
        <v>22</v>
      </c>
    </row>
    <row r="695" spans="1:1">
      <c r="A695" t="s">
        <v>25</v>
      </c>
    </row>
    <row r="696" spans="1:1">
      <c r="A696" t="s">
        <v>22</v>
      </c>
    </row>
    <row r="697" spans="1:1">
      <c r="A697" t="s">
        <v>22</v>
      </c>
    </row>
    <row r="698" spans="1:1">
      <c r="A698" t="s">
        <v>22</v>
      </c>
    </row>
    <row r="699" spans="1:1">
      <c r="A699" t="s">
        <v>22</v>
      </c>
    </row>
    <row r="700" spans="1:1">
      <c r="A700" t="s">
        <v>22</v>
      </c>
    </row>
    <row r="701" spans="1:1">
      <c r="A701" t="s">
        <v>22</v>
      </c>
    </row>
    <row r="702" spans="1:1">
      <c r="A702" t="s">
        <v>22</v>
      </c>
    </row>
    <row r="703" spans="1:1">
      <c r="A703" t="s">
        <v>22</v>
      </c>
    </row>
    <row r="704" spans="1:1">
      <c r="A704" t="s">
        <v>22</v>
      </c>
    </row>
    <row r="705" spans="1:1">
      <c r="A705" t="s">
        <v>22</v>
      </c>
    </row>
    <row r="706" spans="1:1">
      <c r="A706" t="s">
        <v>22</v>
      </c>
    </row>
    <row r="707" spans="1:1">
      <c r="A707" t="s">
        <v>22</v>
      </c>
    </row>
    <row r="708" spans="1:1">
      <c r="A708" t="s">
        <v>26</v>
      </c>
    </row>
    <row r="709" spans="1:1">
      <c r="A709" t="s">
        <v>22</v>
      </c>
    </row>
    <row r="710" spans="1:1">
      <c r="A710" t="s">
        <v>20</v>
      </c>
    </row>
    <row r="711" spans="1:1">
      <c r="A711" t="s">
        <v>22</v>
      </c>
    </row>
    <row r="712" spans="1:1">
      <c r="A712" t="s">
        <v>17</v>
      </c>
    </row>
    <row r="713" spans="1:1">
      <c r="A713" t="s">
        <v>20</v>
      </c>
    </row>
    <row r="714" spans="1:1">
      <c r="A714" t="s">
        <v>22</v>
      </c>
    </row>
    <row r="715" spans="1:1">
      <c r="A715" t="s">
        <v>22</v>
      </c>
    </row>
    <row r="716" spans="1:1">
      <c r="A716" t="s">
        <v>22</v>
      </c>
    </row>
    <row r="717" spans="1:1">
      <c r="A717" t="s">
        <v>22</v>
      </c>
    </row>
    <row r="718" spans="1:1">
      <c r="A718" t="s">
        <v>22</v>
      </c>
    </row>
    <row r="719" spans="1:1">
      <c r="A719" t="s">
        <v>25</v>
      </c>
    </row>
    <row r="720" spans="1:1">
      <c r="A720" t="s">
        <v>22</v>
      </c>
    </row>
    <row r="721" spans="1:1">
      <c r="A721" t="s">
        <v>22</v>
      </c>
    </row>
    <row r="722" spans="1:1">
      <c r="A722" t="s">
        <v>22</v>
      </c>
    </row>
    <row r="723" spans="1:1">
      <c r="A723" t="s">
        <v>22</v>
      </c>
    </row>
    <row r="724" spans="1:1">
      <c r="A724" t="s">
        <v>22</v>
      </c>
    </row>
    <row r="725" spans="1:1">
      <c r="A725" t="s">
        <v>22</v>
      </c>
    </row>
    <row r="726" spans="1:1">
      <c r="A726" t="s">
        <v>22</v>
      </c>
    </row>
    <row r="727" spans="1:1">
      <c r="A727" t="s">
        <v>22</v>
      </c>
    </row>
    <row r="728" spans="1:1">
      <c r="A728" t="s">
        <v>22</v>
      </c>
    </row>
    <row r="729" spans="1:1">
      <c r="A729" t="s">
        <v>22</v>
      </c>
    </row>
    <row r="730" spans="1:1">
      <c r="A730" t="s">
        <v>22</v>
      </c>
    </row>
    <row r="731" spans="1:1">
      <c r="A731" t="s">
        <v>22</v>
      </c>
    </row>
    <row r="732" spans="1:1">
      <c r="A732" t="s">
        <v>22</v>
      </c>
    </row>
    <row r="733" spans="1:1">
      <c r="A733" t="s">
        <v>20</v>
      </c>
    </row>
    <row r="734" spans="1:1">
      <c r="A734" t="s">
        <v>20</v>
      </c>
    </row>
    <row r="735" spans="1:1">
      <c r="A735" t="s">
        <v>22</v>
      </c>
    </row>
    <row r="736" spans="1:1">
      <c r="A736" t="s">
        <v>22</v>
      </c>
    </row>
    <row r="737" spans="1:1">
      <c r="A737" t="s">
        <v>27</v>
      </c>
    </row>
    <row r="738" spans="1:1">
      <c r="A738" t="s">
        <v>22</v>
      </c>
    </row>
    <row r="739" spans="1:1">
      <c r="A739" t="s">
        <v>22</v>
      </c>
    </row>
    <row r="740" spans="1:1">
      <c r="A740" t="s">
        <v>22</v>
      </c>
    </row>
    <row r="741" spans="1:1">
      <c r="A741" t="s">
        <v>22</v>
      </c>
    </row>
    <row r="742" spans="1:1">
      <c r="A742" t="s">
        <v>22</v>
      </c>
    </row>
    <row r="743" spans="1:1">
      <c r="A743" t="s">
        <v>22</v>
      </c>
    </row>
    <row r="744" spans="1:1">
      <c r="A744" t="s">
        <v>22</v>
      </c>
    </row>
    <row r="745" spans="1:1">
      <c r="A745" t="s">
        <v>22</v>
      </c>
    </row>
    <row r="746" spans="1:1">
      <c r="A746" t="s">
        <v>22</v>
      </c>
    </row>
    <row r="747" spans="1:1">
      <c r="A747" t="s">
        <v>22</v>
      </c>
    </row>
    <row r="748" spans="1:1">
      <c r="A748" t="s">
        <v>22</v>
      </c>
    </row>
    <row r="749" spans="1:1">
      <c r="A749" t="s">
        <v>27</v>
      </c>
    </row>
    <row r="750" spans="1:1">
      <c r="A750" t="s">
        <v>22</v>
      </c>
    </row>
    <row r="751" spans="1:1">
      <c r="A751" t="s">
        <v>22</v>
      </c>
    </row>
    <row r="752" spans="1:1">
      <c r="A752" t="s">
        <v>22</v>
      </c>
    </row>
    <row r="753" spans="1:1">
      <c r="A753" t="s">
        <v>22</v>
      </c>
    </row>
    <row r="754" spans="1:1">
      <c r="A754" t="s">
        <v>22</v>
      </c>
    </row>
    <row r="755" spans="1:1">
      <c r="A755" t="s">
        <v>22</v>
      </c>
    </row>
    <row r="756" spans="1:1">
      <c r="A756" t="s">
        <v>24</v>
      </c>
    </row>
    <row r="757" spans="1:1">
      <c r="A757" t="s">
        <v>22</v>
      </c>
    </row>
    <row r="758" spans="1:1">
      <c r="A758" t="s">
        <v>22</v>
      </c>
    </row>
    <row r="759" spans="1:1">
      <c r="A759" t="s">
        <v>22</v>
      </c>
    </row>
    <row r="760" spans="1:1">
      <c r="A760" t="s">
        <v>20</v>
      </c>
    </row>
    <row r="761" spans="1:1">
      <c r="A761" t="s">
        <v>22</v>
      </c>
    </row>
    <row r="762" spans="1:1">
      <c r="A762" t="s">
        <v>22</v>
      </c>
    </row>
    <row r="763" spans="1:1">
      <c r="A763" t="s">
        <v>22</v>
      </c>
    </row>
    <row r="764" spans="1:1">
      <c r="A764" t="s">
        <v>26</v>
      </c>
    </row>
    <row r="765" spans="1:1">
      <c r="A765" t="s">
        <v>20</v>
      </c>
    </row>
    <row r="766" spans="1:1">
      <c r="A766" t="s">
        <v>26</v>
      </c>
    </row>
    <row r="767" spans="1:1">
      <c r="A767" t="s">
        <v>26</v>
      </c>
    </row>
    <row r="768" spans="1:1">
      <c r="A768" t="s">
        <v>22</v>
      </c>
    </row>
    <row r="769" spans="1:1">
      <c r="A769" t="s">
        <v>22</v>
      </c>
    </row>
    <row r="770" spans="1:1">
      <c r="A770" t="s">
        <v>20</v>
      </c>
    </row>
    <row r="771" spans="1:1">
      <c r="A771" t="s">
        <v>25</v>
      </c>
    </row>
    <row r="772" spans="1:1">
      <c r="A772" t="s">
        <v>20</v>
      </c>
    </row>
    <row r="773" spans="1:1">
      <c r="A773" t="s">
        <v>26</v>
      </c>
    </row>
    <row r="774" spans="1:1">
      <c r="A774" t="s">
        <v>22</v>
      </c>
    </row>
    <row r="775" spans="1:1">
      <c r="A775" t="s">
        <v>17</v>
      </c>
    </row>
    <row r="776" spans="1:1">
      <c r="A776" t="s">
        <v>22</v>
      </c>
    </row>
    <row r="777" spans="1:1">
      <c r="A777" t="s">
        <v>22</v>
      </c>
    </row>
    <row r="778" spans="1:1">
      <c r="A778" t="s">
        <v>22</v>
      </c>
    </row>
    <row r="779" spans="1:1">
      <c r="A779" t="s">
        <v>22</v>
      </c>
    </row>
    <row r="780" spans="1:1">
      <c r="A780" t="s">
        <v>22</v>
      </c>
    </row>
    <row r="781" spans="1:1">
      <c r="A781" t="s">
        <v>22</v>
      </c>
    </row>
    <row r="782" spans="1:1">
      <c r="A782" t="s">
        <v>22</v>
      </c>
    </row>
    <row r="783" spans="1:1">
      <c r="A783" t="s">
        <v>22</v>
      </c>
    </row>
    <row r="784" spans="1:1">
      <c r="A784" t="s">
        <v>22</v>
      </c>
    </row>
    <row r="785" spans="1:1">
      <c r="A785" t="s">
        <v>22</v>
      </c>
    </row>
    <row r="786" spans="1:1">
      <c r="A786" t="s">
        <v>27</v>
      </c>
    </row>
    <row r="787" spans="1:1">
      <c r="A787" t="s">
        <v>20</v>
      </c>
    </row>
    <row r="788" spans="1:1">
      <c r="A788" t="s">
        <v>20</v>
      </c>
    </row>
    <row r="789" spans="1:1">
      <c r="A789" t="s">
        <v>22</v>
      </c>
    </row>
    <row r="790" spans="1:1">
      <c r="A790" t="s">
        <v>22</v>
      </c>
    </row>
    <row r="791" spans="1:1">
      <c r="A791" t="s">
        <v>22</v>
      </c>
    </row>
    <row r="792" spans="1:1">
      <c r="A792" t="s">
        <v>20</v>
      </c>
    </row>
    <row r="793" spans="1:1">
      <c r="A793" t="s">
        <v>20</v>
      </c>
    </row>
    <row r="794" spans="1:1">
      <c r="A794" t="s">
        <v>20</v>
      </c>
    </row>
    <row r="795" spans="1:1">
      <c r="A795" t="s">
        <v>20</v>
      </c>
    </row>
    <row r="796" spans="1:1">
      <c r="A796" t="s">
        <v>20</v>
      </c>
    </row>
    <row r="797" spans="1:1">
      <c r="A797" t="s">
        <v>20</v>
      </c>
    </row>
    <row r="798" spans="1:1">
      <c r="A798" t="s">
        <v>27</v>
      </c>
    </row>
    <row r="799" spans="1:1">
      <c r="A799" t="s">
        <v>22</v>
      </c>
    </row>
    <row r="800" spans="1:1">
      <c r="A800" t="s">
        <v>27</v>
      </c>
    </row>
    <row r="801" spans="1:1">
      <c r="A801" t="s">
        <v>20</v>
      </c>
    </row>
    <row r="802" spans="1:1">
      <c r="A802" t="s">
        <v>20</v>
      </c>
    </row>
    <row r="803" spans="1:1">
      <c r="A803" t="s">
        <v>22</v>
      </c>
    </row>
    <row r="804" spans="1:1">
      <c r="A804" t="s">
        <v>22</v>
      </c>
    </row>
    <row r="805" spans="1:1">
      <c r="A805" t="s">
        <v>20</v>
      </c>
    </row>
    <row r="806" spans="1:1">
      <c r="A806" t="s">
        <v>20</v>
      </c>
    </row>
    <row r="807" spans="1:1">
      <c r="A807" t="s">
        <v>20</v>
      </c>
    </row>
    <row r="808" spans="1:1">
      <c r="A808" t="s">
        <v>26</v>
      </c>
    </row>
    <row r="809" spans="1:1">
      <c r="A809" t="s">
        <v>20</v>
      </c>
    </row>
    <row r="810" spans="1:1">
      <c r="A810" t="s">
        <v>20</v>
      </c>
    </row>
    <row r="811" spans="1:1">
      <c r="A811" t="s">
        <v>26</v>
      </c>
    </row>
    <row r="812" spans="1:1">
      <c r="A812" t="s">
        <v>22</v>
      </c>
    </row>
    <row r="813" spans="1:1">
      <c r="A813" t="s">
        <v>22</v>
      </c>
    </row>
    <row r="814" spans="1:1">
      <c r="A814" t="s">
        <v>22</v>
      </c>
    </row>
    <row r="815" spans="1:1">
      <c r="A815" t="s">
        <v>22</v>
      </c>
    </row>
    <row r="816" spans="1:1">
      <c r="A816" t="s">
        <v>22</v>
      </c>
    </row>
    <row r="817" spans="1:1">
      <c r="A817" t="s">
        <v>22</v>
      </c>
    </row>
    <row r="818" spans="1:1">
      <c r="A818" t="s">
        <v>22</v>
      </c>
    </row>
    <row r="819" spans="1:1">
      <c r="A819" t="s">
        <v>26</v>
      </c>
    </row>
    <row r="820" spans="1:1">
      <c r="A820" t="s">
        <v>22</v>
      </c>
    </row>
    <row r="821" spans="1:1">
      <c r="A821" t="s">
        <v>27</v>
      </c>
    </row>
    <row r="822" spans="1:1">
      <c r="A822" t="s">
        <v>22</v>
      </c>
    </row>
    <row r="823" spans="1:1">
      <c r="A823" t="s">
        <v>22</v>
      </c>
    </row>
    <row r="824" spans="1:1">
      <c r="A824" t="s">
        <v>26</v>
      </c>
    </row>
    <row r="825" spans="1:1">
      <c r="A825" t="s">
        <v>20</v>
      </c>
    </row>
    <row r="826" spans="1:1">
      <c r="A826" t="s">
        <v>22</v>
      </c>
    </row>
    <row r="827" spans="1:1">
      <c r="A827" t="s">
        <v>22</v>
      </c>
    </row>
    <row r="828" spans="1:1">
      <c r="A828" t="s">
        <v>22</v>
      </c>
    </row>
    <row r="829" spans="1:1">
      <c r="A829" t="s">
        <v>22</v>
      </c>
    </row>
    <row r="830" spans="1:1">
      <c r="A830" t="s">
        <v>22</v>
      </c>
    </row>
    <row r="831" spans="1:1">
      <c r="A831" t="s">
        <v>26</v>
      </c>
    </row>
    <row r="832" spans="1:1">
      <c r="A832" t="s">
        <v>22</v>
      </c>
    </row>
    <row r="833" spans="1:1">
      <c r="A833" t="s">
        <v>22</v>
      </c>
    </row>
    <row r="834" spans="1:1">
      <c r="A834" t="s">
        <v>20</v>
      </c>
    </row>
    <row r="835" spans="1:1">
      <c r="A835" t="s">
        <v>27</v>
      </c>
    </row>
    <row r="836" spans="1:1">
      <c r="A836" t="s">
        <v>22</v>
      </c>
    </row>
    <row r="837" spans="1:1">
      <c r="A837" t="s">
        <v>22</v>
      </c>
    </row>
    <row r="838" spans="1:1">
      <c r="A838" t="s">
        <v>22</v>
      </c>
    </row>
    <row r="839" spans="1:1">
      <c r="A839" t="s">
        <v>22</v>
      </c>
    </row>
    <row r="840" spans="1:1">
      <c r="A840" t="s">
        <v>22</v>
      </c>
    </row>
    <row r="841" spans="1:1">
      <c r="A841" t="s">
        <v>22</v>
      </c>
    </row>
    <row r="842" spans="1:1">
      <c r="A842" t="s">
        <v>22</v>
      </c>
    </row>
    <row r="843" spans="1:1">
      <c r="A843" t="s">
        <v>22</v>
      </c>
    </row>
    <row r="844" spans="1:1">
      <c r="A844" t="s">
        <v>22</v>
      </c>
    </row>
    <row r="845" spans="1:1">
      <c r="A845" t="s">
        <v>22</v>
      </c>
    </row>
    <row r="846" spans="1:1">
      <c r="A846" t="s">
        <v>22</v>
      </c>
    </row>
    <row r="847" spans="1:1">
      <c r="A847" t="s">
        <v>27</v>
      </c>
    </row>
    <row r="848" spans="1:1">
      <c r="A848" t="s">
        <v>22</v>
      </c>
    </row>
    <row r="849" spans="1:1">
      <c r="A849" t="s">
        <v>22</v>
      </c>
    </row>
    <row r="850" spans="1:1">
      <c r="A850" t="s">
        <v>22</v>
      </c>
    </row>
    <row r="851" spans="1:1">
      <c r="A851" t="s">
        <v>22</v>
      </c>
    </row>
    <row r="852" spans="1:1">
      <c r="A852" t="s">
        <v>22</v>
      </c>
    </row>
    <row r="853" spans="1:1">
      <c r="A853" t="s">
        <v>17</v>
      </c>
    </row>
    <row r="854" spans="1:1">
      <c r="A854" t="s">
        <v>20</v>
      </c>
    </row>
    <row r="855" spans="1:1">
      <c r="A855" t="s">
        <v>22</v>
      </c>
    </row>
    <row r="856" spans="1:1">
      <c r="A856" t="s">
        <v>22</v>
      </c>
    </row>
    <row r="857" spans="1:1">
      <c r="A857" t="s">
        <v>22</v>
      </c>
    </row>
    <row r="858" spans="1:1">
      <c r="A858" t="s">
        <v>22</v>
      </c>
    </row>
    <row r="859" spans="1:1">
      <c r="A859" t="s">
        <v>22</v>
      </c>
    </row>
    <row r="860" spans="1:1">
      <c r="A860" t="s">
        <v>22</v>
      </c>
    </row>
    <row r="861" spans="1:1">
      <c r="A861" t="s">
        <v>22</v>
      </c>
    </row>
    <row r="862" spans="1:1">
      <c r="A862" t="s">
        <v>22</v>
      </c>
    </row>
    <row r="863" spans="1:1">
      <c r="A863" t="s">
        <v>22</v>
      </c>
    </row>
    <row r="864" spans="1:1">
      <c r="A864" t="s">
        <v>22</v>
      </c>
    </row>
    <row r="865" spans="1:1">
      <c r="A865" t="s">
        <v>22</v>
      </c>
    </row>
    <row r="866" spans="1:1">
      <c r="A866" t="s">
        <v>22</v>
      </c>
    </row>
    <row r="867" spans="1:1">
      <c r="A867" t="s">
        <v>22</v>
      </c>
    </row>
    <row r="868" spans="1:1">
      <c r="A868" t="s">
        <v>22</v>
      </c>
    </row>
    <row r="869" spans="1:1">
      <c r="A869" t="s">
        <v>22</v>
      </c>
    </row>
    <row r="870" spans="1:1">
      <c r="A870" t="s">
        <v>17</v>
      </c>
    </row>
    <row r="871" spans="1:1">
      <c r="A871" t="s">
        <v>20</v>
      </c>
    </row>
    <row r="872" spans="1:1">
      <c r="A872" t="s">
        <v>22</v>
      </c>
    </row>
    <row r="873" spans="1:1">
      <c r="A873" t="s">
        <v>22</v>
      </c>
    </row>
    <row r="874" spans="1:1">
      <c r="A874" t="s">
        <v>22</v>
      </c>
    </row>
    <row r="875" spans="1:1">
      <c r="A875" t="s">
        <v>22</v>
      </c>
    </row>
    <row r="876" spans="1:1">
      <c r="A876" t="s">
        <v>22</v>
      </c>
    </row>
    <row r="877" spans="1:1">
      <c r="A877" t="s">
        <v>22</v>
      </c>
    </row>
    <row r="878" spans="1:1">
      <c r="A878" t="s">
        <v>22</v>
      </c>
    </row>
    <row r="879" spans="1:1">
      <c r="A879" t="s">
        <v>22</v>
      </c>
    </row>
    <row r="880" spans="1:1">
      <c r="A880" t="s">
        <v>22</v>
      </c>
    </row>
    <row r="881" spans="1:1">
      <c r="A881" t="s">
        <v>22</v>
      </c>
    </row>
    <row r="882" spans="1:1">
      <c r="A882" t="s">
        <v>26</v>
      </c>
    </row>
    <row r="883" spans="1:1">
      <c r="A883" t="s">
        <v>24</v>
      </c>
    </row>
    <row r="884" spans="1:1">
      <c r="A884" t="s">
        <v>22</v>
      </c>
    </row>
    <row r="885" spans="1:1">
      <c r="A885" t="s">
        <v>22</v>
      </c>
    </row>
    <row r="886" spans="1:1">
      <c r="A886" t="s">
        <v>22</v>
      </c>
    </row>
    <row r="887" spans="1:1">
      <c r="A887" t="s">
        <v>22</v>
      </c>
    </row>
    <row r="888" spans="1:1">
      <c r="A888" t="s">
        <v>22</v>
      </c>
    </row>
    <row r="889" spans="1:1">
      <c r="A889" t="s">
        <v>22</v>
      </c>
    </row>
    <row r="890" spans="1:1">
      <c r="A890" t="s">
        <v>26</v>
      </c>
    </row>
    <row r="891" spans="1:1">
      <c r="A891" t="s">
        <v>22</v>
      </c>
    </row>
    <row r="892" spans="1:1">
      <c r="A892" t="s">
        <v>22</v>
      </c>
    </row>
    <row r="893" spans="1:1">
      <c r="A893" t="s">
        <v>22</v>
      </c>
    </row>
    <row r="894" spans="1:1">
      <c r="A894" t="s">
        <v>22</v>
      </c>
    </row>
    <row r="895" spans="1:1">
      <c r="A895" t="s">
        <v>22</v>
      </c>
    </row>
    <row r="896" spans="1:1">
      <c r="A896" t="s">
        <v>25</v>
      </c>
    </row>
    <row r="897" spans="1:1">
      <c r="A897" t="s">
        <v>22</v>
      </c>
    </row>
    <row r="898" spans="1:1">
      <c r="A898" t="s">
        <v>22</v>
      </c>
    </row>
    <row r="899" spans="1:1">
      <c r="A899" t="s">
        <v>22</v>
      </c>
    </row>
    <row r="900" spans="1:1">
      <c r="A900" t="s">
        <v>22</v>
      </c>
    </row>
    <row r="901" spans="1:1">
      <c r="A901" t="s">
        <v>27</v>
      </c>
    </row>
    <row r="902" spans="1:1">
      <c r="A902" t="s">
        <v>22</v>
      </c>
    </row>
    <row r="903" spans="1:1">
      <c r="A903" t="s">
        <v>22</v>
      </c>
    </row>
    <row r="904" spans="1:1">
      <c r="A904" t="s">
        <v>22</v>
      </c>
    </row>
    <row r="905" spans="1:1">
      <c r="A905" t="s">
        <v>17</v>
      </c>
    </row>
    <row r="906" spans="1:1">
      <c r="A906" t="s">
        <v>22</v>
      </c>
    </row>
    <row r="907" spans="1:1">
      <c r="A907" t="s">
        <v>22</v>
      </c>
    </row>
    <row r="908" spans="1:1">
      <c r="A908" t="s">
        <v>25</v>
      </c>
    </row>
    <row r="909" spans="1:1">
      <c r="A909" t="s">
        <v>27</v>
      </c>
    </row>
    <row r="910" spans="1:1">
      <c r="A910" t="s">
        <v>22</v>
      </c>
    </row>
    <row r="911" spans="1:1">
      <c r="A911" t="s">
        <v>22</v>
      </c>
    </row>
    <row r="912" spans="1:1">
      <c r="A912" t="s">
        <v>22</v>
      </c>
    </row>
    <row r="913" spans="1:1">
      <c r="A913" t="s">
        <v>22</v>
      </c>
    </row>
    <row r="914" spans="1:1">
      <c r="A914" t="s">
        <v>22</v>
      </c>
    </row>
    <row r="915" spans="1:1">
      <c r="A915" t="s">
        <v>26</v>
      </c>
    </row>
    <row r="916" spans="1:1">
      <c r="A916" t="s">
        <v>27</v>
      </c>
    </row>
    <row r="917" spans="1:1">
      <c r="A917" t="s">
        <v>22</v>
      </c>
    </row>
    <row r="918" spans="1:1">
      <c r="A918" t="s">
        <v>22</v>
      </c>
    </row>
    <row r="919" spans="1:1">
      <c r="A919" t="s">
        <v>22</v>
      </c>
    </row>
    <row r="920" spans="1:1">
      <c r="A920" t="s">
        <v>22</v>
      </c>
    </row>
    <row r="921" spans="1:1">
      <c r="A921" t="s">
        <v>22</v>
      </c>
    </row>
    <row r="922" spans="1:1">
      <c r="A922" t="s">
        <v>22</v>
      </c>
    </row>
    <row r="923" spans="1:1">
      <c r="A923" t="s">
        <v>17</v>
      </c>
    </row>
    <row r="924" spans="1:1">
      <c r="A924" t="s">
        <v>22</v>
      </c>
    </row>
    <row r="925" spans="1:1">
      <c r="A925" t="s">
        <v>22</v>
      </c>
    </row>
    <row r="926" spans="1:1">
      <c r="A926" t="s">
        <v>17</v>
      </c>
    </row>
    <row r="927" spans="1:1">
      <c r="A927" t="s">
        <v>22</v>
      </c>
    </row>
    <row r="928" spans="1:1">
      <c r="A928" t="s">
        <v>25</v>
      </c>
    </row>
    <row r="929" spans="1:1">
      <c r="A929" t="s">
        <v>22</v>
      </c>
    </row>
    <row r="930" spans="1:1">
      <c r="A930" t="s">
        <v>22</v>
      </c>
    </row>
    <row r="931" spans="1:1">
      <c r="A931" t="s">
        <v>22</v>
      </c>
    </row>
    <row r="932" spans="1:1">
      <c r="A932" t="s">
        <v>22</v>
      </c>
    </row>
    <row r="933" spans="1:1">
      <c r="A933" t="s">
        <v>22</v>
      </c>
    </row>
    <row r="934" spans="1:1">
      <c r="A934" t="s">
        <v>22</v>
      </c>
    </row>
    <row r="935" spans="1:1">
      <c r="A935" t="s">
        <v>22</v>
      </c>
    </row>
    <row r="936" spans="1:1">
      <c r="A936" t="s">
        <v>22</v>
      </c>
    </row>
    <row r="937" spans="1:1">
      <c r="A937" t="s">
        <v>17</v>
      </c>
    </row>
    <row r="938" spans="1:1">
      <c r="A938" t="s">
        <v>22</v>
      </c>
    </row>
    <row r="939" spans="1:1">
      <c r="A939" t="s">
        <v>22</v>
      </c>
    </row>
    <row r="940" spans="1:1">
      <c r="A940" t="s">
        <v>22</v>
      </c>
    </row>
    <row r="941" spans="1:1">
      <c r="A941" t="s">
        <v>27</v>
      </c>
    </row>
    <row r="942" spans="1:1">
      <c r="A942" t="s">
        <v>17</v>
      </c>
    </row>
    <row r="943" spans="1:1">
      <c r="A943" t="s">
        <v>22</v>
      </c>
    </row>
    <row r="944" spans="1:1">
      <c r="A944" t="s">
        <v>22</v>
      </c>
    </row>
    <row r="945" spans="1:1">
      <c r="A945" t="s">
        <v>22</v>
      </c>
    </row>
    <row r="946" spans="1:1">
      <c r="A946" t="s">
        <v>22</v>
      </c>
    </row>
    <row r="947" spans="1:1">
      <c r="A947" t="s">
        <v>20</v>
      </c>
    </row>
    <row r="948" spans="1:1">
      <c r="A948" t="s">
        <v>22</v>
      </c>
    </row>
    <row r="949" spans="1:1">
      <c r="A949" t="s">
        <v>22</v>
      </c>
    </row>
    <row r="950" spans="1:1">
      <c r="A950" t="s">
        <v>22</v>
      </c>
    </row>
    <row r="951" spans="1:1">
      <c r="A951" t="s">
        <v>25</v>
      </c>
    </row>
    <row r="952" spans="1:1">
      <c r="A952" t="s">
        <v>20</v>
      </c>
    </row>
    <row r="953" spans="1:1">
      <c r="A953" t="s">
        <v>22</v>
      </c>
    </row>
    <row r="954" spans="1:1">
      <c r="A954" t="s">
        <v>22</v>
      </c>
    </row>
    <row r="955" spans="1:1">
      <c r="A955" t="s">
        <v>22</v>
      </c>
    </row>
    <row r="956" spans="1:1">
      <c r="A956" t="s">
        <v>20</v>
      </c>
    </row>
    <row r="957" spans="1:1">
      <c r="A957" t="s">
        <v>27</v>
      </c>
    </row>
    <row r="958" spans="1:1">
      <c r="A958" t="s">
        <v>22</v>
      </c>
    </row>
    <row r="959" spans="1:1">
      <c r="A959" t="s">
        <v>27</v>
      </c>
    </row>
    <row r="960" spans="1:1">
      <c r="A960" t="s">
        <v>22</v>
      </c>
    </row>
    <row r="961" spans="1:1">
      <c r="A961" t="s">
        <v>22</v>
      </c>
    </row>
    <row r="962" spans="1:1">
      <c r="A962" t="s">
        <v>24</v>
      </c>
    </row>
    <row r="963" spans="1:1">
      <c r="A963" t="s">
        <v>22</v>
      </c>
    </row>
    <row r="964" spans="1:1">
      <c r="A964" t="s">
        <v>22</v>
      </c>
    </row>
    <row r="965" spans="1:1">
      <c r="A965" t="s">
        <v>22</v>
      </c>
    </row>
    <row r="966" spans="1:1">
      <c r="A966" t="s">
        <v>27</v>
      </c>
    </row>
    <row r="967" spans="1:1">
      <c r="A967" t="s">
        <v>22</v>
      </c>
    </row>
    <row r="968" spans="1:1">
      <c r="A968" t="s">
        <v>24</v>
      </c>
    </row>
    <row r="969" spans="1:1">
      <c r="A969" t="s">
        <v>22</v>
      </c>
    </row>
    <row r="970" spans="1:1">
      <c r="A970" t="s">
        <v>22</v>
      </c>
    </row>
    <row r="971" spans="1:1">
      <c r="A971" t="s">
        <v>20</v>
      </c>
    </row>
    <row r="972" spans="1:1">
      <c r="A972" t="s">
        <v>22</v>
      </c>
    </row>
    <row r="973" spans="1:1">
      <c r="A973" t="s">
        <v>22</v>
      </c>
    </row>
    <row r="974" spans="1:1">
      <c r="A974" t="s">
        <v>22</v>
      </c>
    </row>
    <row r="975" spans="1:1">
      <c r="A975" t="s">
        <v>28</v>
      </c>
    </row>
    <row r="976" spans="1:1">
      <c r="A976" t="s">
        <v>27</v>
      </c>
    </row>
    <row r="977" spans="1:1">
      <c r="A977" t="s">
        <v>22</v>
      </c>
    </row>
    <row r="978" spans="1:1">
      <c r="A978" t="s">
        <v>22</v>
      </c>
    </row>
    <row r="979" spans="1:1">
      <c r="A979" t="s">
        <v>24</v>
      </c>
    </row>
    <row r="980" spans="1:1">
      <c r="A980" t="s">
        <v>17</v>
      </c>
    </row>
    <row r="981" spans="1:1">
      <c r="A981" t="s">
        <v>22</v>
      </c>
    </row>
    <row r="982" spans="1:1">
      <c r="A982" t="s">
        <v>22</v>
      </c>
    </row>
    <row r="983" spans="1:1">
      <c r="A983" t="s">
        <v>27</v>
      </c>
    </row>
    <row r="984" spans="1:1">
      <c r="A984" t="s">
        <v>22</v>
      </c>
    </row>
    <row r="985" spans="1:1">
      <c r="A985" t="s">
        <v>24</v>
      </c>
    </row>
    <row r="986" spans="1:1">
      <c r="A986" t="s">
        <v>22</v>
      </c>
    </row>
    <row r="987" spans="1:1">
      <c r="A987" t="s">
        <v>28</v>
      </c>
    </row>
    <row r="988" spans="1:1">
      <c r="A988" t="s">
        <v>22</v>
      </c>
    </row>
    <row r="989" spans="1:1">
      <c r="A989" t="s">
        <v>22</v>
      </c>
    </row>
    <row r="990" spans="1:1">
      <c r="A990" t="s">
        <v>22</v>
      </c>
    </row>
    <row r="991" spans="1:1">
      <c r="A991" t="s">
        <v>22</v>
      </c>
    </row>
    <row r="992" spans="1:1">
      <c r="A992" t="s">
        <v>22</v>
      </c>
    </row>
    <row r="993" spans="1:1">
      <c r="A993" t="s">
        <v>22</v>
      </c>
    </row>
    <row r="994" spans="1:1">
      <c r="A994" t="s">
        <v>22</v>
      </c>
    </row>
    <row r="995" spans="1:1">
      <c r="A995" t="s">
        <v>22</v>
      </c>
    </row>
    <row r="996" spans="1:1">
      <c r="A996" t="s">
        <v>24</v>
      </c>
    </row>
    <row r="997" spans="1:1">
      <c r="A997" t="s">
        <v>22</v>
      </c>
    </row>
    <row r="998" spans="1:1">
      <c r="A998" t="s">
        <v>22</v>
      </c>
    </row>
    <row r="999" spans="1:1">
      <c r="A999" t="s">
        <v>22</v>
      </c>
    </row>
    <row r="1000" spans="1:1">
      <c r="A1000" t="s">
        <v>22</v>
      </c>
    </row>
    <row r="1001" spans="1:1">
      <c r="A1001" t="s">
        <v>22</v>
      </c>
    </row>
    <row r="1002" spans="1:1">
      <c r="A1002" t="s">
        <v>20</v>
      </c>
    </row>
    <row r="1003" spans="1:1">
      <c r="A1003" t="s">
        <v>22</v>
      </c>
    </row>
    <row r="1004" spans="1:1">
      <c r="A1004" t="s">
        <v>22</v>
      </c>
    </row>
    <row r="1005" spans="1:1">
      <c r="A1005" t="s">
        <v>25</v>
      </c>
    </row>
    <row r="1006" spans="1:1">
      <c r="A1006" t="s">
        <v>22</v>
      </c>
    </row>
    <row r="1007" spans="1:1">
      <c r="A1007" t="s">
        <v>22</v>
      </c>
    </row>
    <row r="1008" spans="1:1">
      <c r="A1008" t="s">
        <v>27</v>
      </c>
    </row>
    <row r="1009" spans="1:1">
      <c r="A1009" t="s">
        <v>22</v>
      </c>
    </row>
    <row r="1010" spans="1:1">
      <c r="A1010" t="s">
        <v>22</v>
      </c>
    </row>
    <row r="1011" spans="1:1">
      <c r="A1011" t="s">
        <v>20</v>
      </c>
    </row>
    <row r="1012" spans="1:1">
      <c r="A1012" t="s">
        <v>20</v>
      </c>
    </row>
    <row r="1013" spans="1:1">
      <c r="A1013" t="s">
        <v>20</v>
      </c>
    </row>
    <row r="1014" spans="1:1">
      <c r="A1014" t="s">
        <v>20</v>
      </c>
    </row>
    <row r="1015" spans="1:1">
      <c r="A1015" t="s">
        <v>22</v>
      </c>
    </row>
    <row r="1016" spans="1:1">
      <c r="A1016" t="s">
        <v>25</v>
      </c>
    </row>
    <row r="1017" spans="1:1">
      <c r="A1017" t="s">
        <v>22</v>
      </c>
    </row>
    <row r="1018" spans="1:1">
      <c r="A1018" t="s">
        <v>25</v>
      </c>
    </row>
    <row r="1019" spans="1:1">
      <c r="A1019" t="s">
        <v>27</v>
      </c>
    </row>
    <row r="1020" spans="1:1">
      <c r="A1020" t="s">
        <v>22</v>
      </c>
    </row>
    <row r="1021" spans="1:1">
      <c r="A1021" t="s">
        <v>25</v>
      </c>
    </row>
    <row r="1022" spans="1:1">
      <c r="A1022" t="s">
        <v>22</v>
      </c>
    </row>
    <row r="1023" spans="1:1">
      <c r="A1023" t="s">
        <v>22</v>
      </c>
    </row>
    <row r="1024" spans="1:1">
      <c r="A1024" t="s">
        <v>22</v>
      </c>
    </row>
    <row r="1025" spans="1:1">
      <c r="A1025" t="s">
        <v>22</v>
      </c>
    </row>
    <row r="1026" spans="1:1">
      <c r="A1026" t="s">
        <v>22</v>
      </c>
    </row>
    <row r="1027" spans="1:1">
      <c r="A1027" t="s">
        <v>22</v>
      </c>
    </row>
    <row r="1028" spans="1:1">
      <c r="A1028" t="s">
        <v>22</v>
      </c>
    </row>
    <row r="1029" spans="1:1">
      <c r="A1029" t="s">
        <v>20</v>
      </c>
    </row>
    <row r="1030" spans="1:1">
      <c r="A1030" t="s">
        <v>22</v>
      </c>
    </row>
    <row r="1031" spans="1:1">
      <c r="A1031" t="s">
        <v>20</v>
      </c>
    </row>
    <row r="1032" spans="1:1">
      <c r="A1032" t="s">
        <v>22</v>
      </c>
    </row>
    <row r="1033" spans="1:1">
      <c r="A1033" t="s">
        <v>22</v>
      </c>
    </row>
    <row r="1034" spans="1:1">
      <c r="A1034" t="s">
        <v>24</v>
      </c>
    </row>
    <row r="1035" spans="1:1">
      <c r="A1035" t="s">
        <v>22</v>
      </c>
    </row>
    <row r="1036" spans="1:1">
      <c r="A1036" t="s">
        <v>22</v>
      </c>
    </row>
    <row r="1037" spans="1:1">
      <c r="A1037" t="s">
        <v>22</v>
      </c>
    </row>
    <row r="1038" spans="1:1">
      <c r="A1038" t="s">
        <v>25</v>
      </c>
    </row>
    <row r="1039" spans="1:1">
      <c r="A1039" t="s">
        <v>22</v>
      </c>
    </row>
    <row r="1040" spans="1:1">
      <c r="A1040" t="s">
        <v>22</v>
      </c>
    </row>
    <row r="1041" spans="1:1">
      <c r="A1041" t="s">
        <v>20</v>
      </c>
    </row>
    <row r="1042" spans="1:1">
      <c r="A1042" t="s">
        <v>22</v>
      </c>
    </row>
    <row r="1043" spans="1:1">
      <c r="A1043" t="s">
        <v>22</v>
      </c>
    </row>
    <row r="1044" spans="1:1">
      <c r="A1044" t="s">
        <v>22</v>
      </c>
    </row>
    <row r="1045" spans="1:1">
      <c r="A1045" t="s">
        <v>17</v>
      </c>
    </row>
    <row r="1046" spans="1:1">
      <c r="A1046" t="s">
        <v>22</v>
      </c>
    </row>
    <row r="1047" spans="1:1">
      <c r="A1047" t="s">
        <v>22</v>
      </c>
    </row>
    <row r="1048" spans="1:1">
      <c r="A1048" t="s">
        <v>27</v>
      </c>
    </row>
    <row r="1049" spans="1:1">
      <c r="A1049" t="s">
        <v>20</v>
      </c>
    </row>
    <row r="1050" spans="1:1">
      <c r="A1050" t="s">
        <v>24</v>
      </c>
    </row>
    <row r="1051" spans="1:1">
      <c r="A1051" t="s">
        <v>27</v>
      </c>
    </row>
    <row r="1052" spans="1:1">
      <c r="A1052" t="s">
        <v>22</v>
      </c>
    </row>
    <row r="1053" spans="1:1">
      <c r="A1053" t="s">
        <v>22</v>
      </c>
    </row>
    <row r="1054" spans="1:1">
      <c r="A1054" t="s">
        <v>22</v>
      </c>
    </row>
    <row r="1055" spans="1:1">
      <c r="A1055" t="s">
        <v>22</v>
      </c>
    </row>
    <row r="1056" spans="1:1">
      <c r="A1056" t="s">
        <v>22</v>
      </c>
    </row>
    <row r="1057" spans="1:1">
      <c r="A1057" t="s">
        <v>22</v>
      </c>
    </row>
    <row r="1058" spans="1:1">
      <c r="A1058" t="s">
        <v>22</v>
      </c>
    </row>
    <row r="1059" spans="1:1">
      <c r="A1059" t="s">
        <v>22</v>
      </c>
    </row>
    <row r="1060" spans="1:1">
      <c r="A1060" t="s">
        <v>27</v>
      </c>
    </row>
    <row r="1061" spans="1:1">
      <c r="A1061" t="s">
        <v>22</v>
      </c>
    </row>
    <row r="1062" spans="1:1">
      <c r="A1062" t="s">
        <v>22</v>
      </c>
    </row>
    <row r="1063" spans="1:1">
      <c r="A1063" t="s">
        <v>22</v>
      </c>
    </row>
    <row r="1064" spans="1:1">
      <c r="A1064" t="s">
        <v>22</v>
      </c>
    </row>
    <row r="1065" spans="1:1">
      <c r="A1065" t="s">
        <v>25</v>
      </c>
    </row>
    <row r="1066" spans="1:1">
      <c r="A1066" t="s">
        <v>22</v>
      </c>
    </row>
    <row r="1067" spans="1:1">
      <c r="A1067" t="s">
        <v>22</v>
      </c>
    </row>
    <row r="1068" spans="1:1">
      <c r="A1068" t="s">
        <v>22</v>
      </c>
    </row>
    <row r="1069" spans="1:1">
      <c r="A1069" t="s">
        <v>22</v>
      </c>
    </row>
    <row r="1070" spans="1:1">
      <c r="A1070" t="s">
        <v>22</v>
      </c>
    </row>
    <row r="1071" spans="1:1">
      <c r="A1071" t="s">
        <v>22</v>
      </c>
    </row>
    <row r="1072" spans="1:1">
      <c r="A1072" t="s">
        <v>22</v>
      </c>
    </row>
    <row r="1073" spans="1:1">
      <c r="A1073" t="s">
        <v>22</v>
      </c>
    </row>
    <row r="1074" spans="1:1">
      <c r="A1074" t="s">
        <v>26</v>
      </c>
    </row>
    <row r="1075" spans="1:1">
      <c r="A1075" t="s">
        <v>27</v>
      </c>
    </row>
    <row r="1076" spans="1:1">
      <c r="A1076" t="s">
        <v>25</v>
      </c>
    </row>
    <row r="1077" spans="1:1">
      <c r="A1077" t="s">
        <v>22</v>
      </c>
    </row>
    <row r="1078" spans="1:1">
      <c r="A1078" t="s">
        <v>22</v>
      </c>
    </row>
    <row r="1079" spans="1:1">
      <c r="A1079" t="s">
        <v>22</v>
      </c>
    </row>
    <row r="1080" spans="1:1">
      <c r="A1080" t="s">
        <v>22</v>
      </c>
    </row>
    <row r="1081" spans="1:1">
      <c r="A1081" t="s">
        <v>22</v>
      </c>
    </row>
    <row r="1082" spans="1:1">
      <c r="A1082" t="s">
        <v>22</v>
      </c>
    </row>
    <row r="1083" spans="1:1">
      <c r="A1083" t="s">
        <v>22</v>
      </c>
    </row>
    <row r="1084" spans="1:1">
      <c r="A1084" t="s">
        <v>22</v>
      </c>
    </row>
    <row r="1085" spans="1:1">
      <c r="A1085" t="s">
        <v>25</v>
      </c>
    </row>
    <row r="1086" spans="1:1">
      <c r="A1086" t="s">
        <v>20</v>
      </c>
    </row>
    <row r="1087" spans="1:1">
      <c r="A1087" t="s">
        <v>20</v>
      </c>
    </row>
    <row r="1088" spans="1:1">
      <c r="A1088" t="s">
        <v>20</v>
      </c>
    </row>
    <row r="1089" spans="1:1">
      <c r="A1089" t="s">
        <v>22</v>
      </c>
    </row>
    <row r="1090" spans="1:1">
      <c r="A1090" t="s">
        <v>22</v>
      </c>
    </row>
    <row r="1091" spans="1:1">
      <c r="A1091" t="s">
        <v>22</v>
      </c>
    </row>
    <row r="1092" spans="1:1">
      <c r="A1092" t="s">
        <v>17</v>
      </c>
    </row>
    <row r="1093" spans="1:1">
      <c r="A1093" t="s">
        <v>22</v>
      </c>
    </row>
    <row r="1094" spans="1:1">
      <c r="A1094" t="s">
        <v>26</v>
      </c>
    </row>
    <row r="1095" spans="1:1">
      <c r="A1095" t="s">
        <v>22</v>
      </c>
    </row>
    <row r="1096" spans="1:1">
      <c r="A1096" t="s">
        <v>24</v>
      </c>
    </row>
    <row r="1097" spans="1:1">
      <c r="A1097" t="s">
        <v>22</v>
      </c>
    </row>
    <row r="1098" spans="1:1">
      <c r="A1098" t="s">
        <v>17</v>
      </c>
    </row>
    <row r="1099" spans="1:1">
      <c r="A1099" t="s">
        <v>26</v>
      </c>
    </row>
    <row r="1100" spans="1:1">
      <c r="A1100" t="s">
        <v>20</v>
      </c>
    </row>
    <row r="1101" spans="1:1">
      <c r="A1101" t="s">
        <v>17</v>
      </c>
    </row>
    <row r="1102" spans="1:1">
      <c r="A1102" t="s">
        <v>22</v>
      </c>
    </row>
    <row r="1103" spans="1:1">
      <c r="A1103" t="s">
        <v>27</v>
      </c>
    </row>
    <row r="1104" spans="1:1">
      <c r="A1104" t="s">
        <v>24</v>
      </c>
    </row>
    <row r="1105" spans="1:1">
      <c r="A1105" t="s">
        <v>22</v>
      </c>
    </row>
    <row r="1106" spans="1:1">
      <c r="A1106" t="s">
        <v>22</v>
      </c>
    </row>
    <row r="1107" spans="1:1">
      <c r="A1107" t="s">
        <v>22</v>
      </c>
    </row>
    <row r="1108" spans="1:1">
      <c r="A1108" t="s">
        <v>20</v>
      </c>
    </row>
    <row r="1109" spans="1:1">
      <c r="A1109" t="s">
        <v>27</v>
      </c>
    </row>
    <row r="1110" spans="1:1">
      <c r="A1110" t="s">
        <v>27</v>
      </c>
    </row>
    <row r="1111" spans="1:1">
      <c r="A1111" t="s">
        <v>22</v>
      </c>
    </row>
    <row r="1112" spans="1:1">
      <c r="A1112" t="s">
        <v>22</v>
      </c>
    </row>
    <row r="1113" spans="1:1">
      <c r="A1113" t="s">
        <v>22</v>
      </c>
    </row>
    <row r="1114" spans="1:1">
      <c r="A1114" t="s">
        <v>26</v>
      </c>
    </row>
    <row r="1115" spans="1:1">
      <c r="A1115" t="s">
        <v>27</v>
      </c>
    </row>
    <row r="1116" spans="1:1">
      <c r="A1116" t="s">
        <v>22</v>
      </c>
    </row>
    <row r="1117" spans="1:1">
      <c r="A1117" t="s">
        <v>27</v>
      </c>
    </row>
    <row r="1118" spans="1:1">
      <c r="A1118" t="s">
        <v>22</v>
      </c>
    </row>
    <row r="1119" spans="1:1">
      <c r="A1119" t="s">
        <v>22</v>
      </c>
    </row>
    <row r="1120" spans="1:1">
      <c r="A1120" t="s">
        <v>26</v>
      </c>
    </row>
    <row r="1121" spans="1:1">
      <c r="A1121" t="s">
        <v>20</v>
      </c>
    </row>
    <row r="1122" spans="1:1">
      <c r="A1122" t="s">
        <v>22</v>
      </c>
    </row>
    <row r="1123" spans="1:1">
      <c r="A1123" t="s">
        <v>22</v>
      </c>
    </row>
    <row r="1124" spans="1:1">
      <c r="A1124" t="s">
        <v>20</v>
      </c>
    </row>
    <row r="1125" spans="1:1">
      <c r="A1125" t="s">
        <v>22</v>
      </c>
    </row>
    <row r="1126" spans="1:1">
      <c r="A1126" t="s">
        <v>22</v>
      </c>
    </row>
    <row r="1127" spans="1:1">
      <c r="A1127" t="s">
        <v>22</v>
      </c>
    </row>
    <row r="1128" spans="1:1">
      <c r="A1128" t="s">
        <v>22</v>
      </c>
    </row>
    <row r="1129" spans="1:1">
      <c r="A1129" t="s">
        <v>22</v>
      </c>
    </row>
    <row r="1130" spans="1:1">
      <c r="A1130" t="s">
        <v>20</v>
      </c>
    </row>
    <row r="1131" spans="1:1">
      <c r="A1131" t="s">
        <v>22</v>
      </c>
    </row>
    <row r="1132" spans="1:1">
      <c r="A1132" t="s">
        <v>22</v>
      </c>
    </row>
    <row r="1133" spans="1:1">
      <c r="A1133" t="s">
        <v>17</v>
      </c>
    </row>
    <row r="1134" spans="1:1">
      <c r="A1134" t="s">
        <v>20</v>
      </c>
    </row>
    <row r="1135" spans="1:1">
      <c r="A1135" t="s">
        <v>22</v>
      </c>
    </row>
    <row r="1136" spans="1:1">
      <c r="A1136" t="s">
        <v>22</v>
      </c>
    </row>
    <row r="1137" spans="1:1">
      <c r="A1137" t="s">
        <v>22</v>
      </c>
    </row>
    <row r="1138" spans="1:1">
      <c r="A1138" t="s">
        <v>22</v>
      </c>
    </row>
    <row r="1139" spans="1:1">
      <c r="A1139" t="s">
        <v>22</v>
      </c>
    </row>
    <row r="1140" spans="1:1">
      <c r="A1140" t="s">
        <v>20</v>
      </c>
    </row>
    <row r="1141" spans="1:1">
      <c r="A1141" t="s">
        <v>22</v>
      </c>
    </row>
    <row r="1142" spans="1:1">
      <c r="A1142" t="s">
        <v>22</v>
      </c>
    </row>
    <row r="1143" spans="1:1">
      <c r="A1143" t="s">
        <v>20</v>
      </c>
    </row>
    <row r="1144" spans="1:1">
      <c r="A1144" t="s">
        <v>22</v>
      </c>
    </row>
    <row r="1145" spans="1:1">
      <c r="A1145" t="s">
        <v>25</v>
      </c>
    </row>
    <row r="1146" spans="1:1">
      <c r="A1146" t="s">
        <v>22</v>
      </c>
    </row>
    <row r="1147" spans="1:1">
      <c r="A1147" t="s">
        <v>17</v>
      </c>
    </row>
    <row r="1148" spans="1:1">
      <c r="A1148" t="s">
        <v>22</v>
      </c>
    </row>
    <row r="1149" spans="1:1">
      <c r="A1149" t="s">
        <v>22</v>
      </c>
    </row>
    <row r="1150" spans="1:1">
      <c r="A1150" t="s">
        <v>22</v>
      </c>
    </row>
    <row r="1151" spans="1:1">
      <c r="A1151" t="s">
        <v>22</v>
      </c>
    </row>
    <row r="1152" spans="1:1">
      <c r="A1152" t="s">
        <v>22</v>
      </c>
    </row>
    <row r="1153" spans="1:1">
      <c r="A1153" t="s">
        <v>22</v>
      </c>
    </row>
    <row r="1154" spans="1:1">
      <c r="A1154" t="s">
        <v>22</v>
      </c>
    </row>
    <row r="1155" spans="1:1">
      <c r="A1155" t="s">
        <v>20</v>
      </c>
    </row>
    <row r="1156" spans="1:1">
      <c r="A1156" t="s">
        <v>22</v>
      </c>
    </row>
    <row r="1157" spans="1:1">
      <c r="A1157" t="s">
        <v>22</v>
      </c>
    </row>
    <row r="1158" spans="1:1">
      <c r="A1158" t="s">
        <v>22</v>
      </c>
    </row>
    <row r="1159" spans="1:1">
      <c r="A1159" t="s">
        <v>22</v>
      </c>
    </row>
    <row r="1160" spans="1:1">
      <c r="A1160" t="s">
        <v>22</v>
      </c>
    </row>
    <row r="1161" spans="1:1">
      <c r="A1161" t="s">
        <v>22</v>
      </c>
    </row>
    <row r="1162" spans="1:1">
      <c r="A1162" t="s">
        <v>22</v>
      </c>
    </row>
    <row r="1163" spans="1:1">
      <c r="A1163" t="s">
        <v>22</v>
      </c>
    </row>
    <row r="1164" spans="1:1">
      <c r="A1164" t="s">
        <v>22</v>
      </c>
    </row>
    <row r="1165" spans="1:1">
      <c r="A1165" t="s">
        <v>22</v>
      </c>
    </row>
    <row r="1166" spans="1:1">
      <c r="A1166" t="s">
        <v>22</v>
      </c>
    </row>
    <row r="1167" spans="1:1">
      <c r="A1167" t="s">
        <v>22</v>
      </c>
    </row>
    <row r="1168" spans="1:1">
      <c r="A1168" t="s">
        <v>22</v>
      </c>
    </row>
    <row r="1169" spans="1:1">
      <c r="A1169" t="s">
        <v>22</v>
      </c>
    </row>
    <row r="1170" spans="1:1">
      <c r="A1170" t="s">
        <v>22</v>
      </c>
    </row>
    <row r="1171" spans="1:1">
      <c r="A1171" t="s">
        <v>22</v>
      </c>
    </row>
    <row r="1172" spans="1:1">
      <c r="A1172" t="s">
        <v>22</v>
      </c>
    </row>
    <row r="1173" spans="1:1">
      <c r="A1173" t="s">
        <v>22</v>
      </c>
    </row>
    <row r="1174" spans="1:1">
      <c r="A1174" t="s">
        <v>17</v>
      </c>
    </row>
    <row r="1175" spans="1:1">
      <c r="A1175" t="s">
        <v>22</v>
      </c>
    </row>
    <row r="1176" spans="1:1">
      <c r="A1176" t="s">
        <v>22</v>
      </c>
    </row>
    <row r="1177" spans="1:1">
      <c r="A1177" t="s">
        <v>27</v>
      </c>
    </row>
    <row r="1178" spans="1:1">
      <c r="A1178" t="s">
        <v>22</v>
      </c>
    </row>
    <row r="1179" spans="1:1">
      <c r="A1179" t="s">
        <v>22</v>
      </c>
    </row>
    <row r="1180" spans="1:1">
      <c r="A1180" t="s">
        <v>22</v>
      </c>
    </row>
    <row r="1181" spans="1:1">
      <c r="A1181" t="s">
        <v>22</v>
      </c>
    </row>
    <row r="1182" spans="1:1">
      <c r="A1182" t="s">
        <v>27</v>
      </c>
    </row>
    <row r="1183" spans="1:1">
      <c r="A1183" t="s">
        <v>27</v>
      </c>
    </row>
    <row r="1184" spans="1:1">
      <c r="A1184" t="s">
        <v>17</v>
      </c>
    </row>
    <row r="1185" spans="1:1">
      <c r="A1185" t="s">
        <v>22</v>
      </c>
    </row>
    <row r="1186" spans="1:1">
      <c r="A1186" t="s">
        <v>22</v>
      </c>
    </row>
    <row r="1187" spans="1:1">
      <c r="A1187" t="s">
        <v>24</v>
      </c>
    </row>
    <row r="1188" spans="1:1">
      <c r="A1188" t="s">
        <v>22</v>
      </c>
    </row>
    <row r="1189" spans="1:1">
      <c r="A1189" t="s">
        <v>22</v>
      </c>
    </row>
    <row r="1190" spans="1:1">
      <c r="A1190" t="s">
        <v>22</v>
      </c>
    </row>
    <row r="1191" spans="1:1">
      <c r="A1191" t="s">
        <v>22</v>
      </c>
    </row>
    <row r="1192" spans="1:1">
      <c r="A1192" t="s">
        <v>17</v>
      </c>
    </row>
    <row r="1193" spans="1:1">
      <c r="A1193" t="s">
        <v>17</v>
      </c>
    </row>
    <row r="1194" spans="1:1">
      <c r="A1194" t="s">
        <v>17</v>
      </c>
    </row>
    <row r="1195" spans="1:1">
      <c r="A1195" t="s">
        <v>22</v>
      </c>
    </row>
    <row r="1196" spans="1:1">
      <c r="A1196" t="s">
        <v>22</v>
      </c>
    </row>
    <row r="1197" spans="1:1">
      <c r="A1197" t="s">
        <v>22</v>
      </c>
    </row>
    <row r="1198" spans="1:1">
      <c r="A1198" t="s">
        <v>17</v>
      </c>
    </row>
    <row r="1199" spans="1:1">
      <c r="A1199" t="s">
        <v>22</v>
      </c>
    </row>
    <row r="1200" spans="1:1">
      <c r="A1200" t="s">
        <v>17</v>
      </c>
    </row>
    <row r="1201" spans="1:1">
      <c r="A1201" t="s">
        <v>22</v>
      </c>
    </row>
    <row r="1202" spans="1:1">
      <c r="A1202" t="s">
        <v>22</v>
      </c>
    </row>
    <row r="1203" spans="1:1">
      <c r="A1203" t="s">
        <v>22</v>
      </c>
    </row>
    <row r="1204" spans="1:1">
      <c r="A1204" t="s">
        <v>22</v>
      </c>
    </row>
    <row r="1205" spans="1:1">
      <c r="A1205" t="s">
        <v>22</v>
      </c>
    </row>
    <row r="1206" spans="1:1">
      <c r="A1206" t="s">
        <v>22</v>
      </c>
    </row>
    <row r="1207" spans="1:1">
      <c r="A1207" t="s">
        <v>22</v>
      </c>
    </row>
    <row r="1208" spans="1:1">
      <c r="A1208" t="s">
        <v>20</v>
      </c>
    </row>
    <row r="1209" spans="1:1">
      <c r="A1209" t="s">
        <v>20</v>
      </c>
    </row>
    <row r="1210" spans="1:1">
      <c r="A1210" t="s">
        <v>20</v>
      </c>
    </row>
    <row r="1211" spans="1:1">
      <c r="A1211" t="s">
        <v>22</v>
      </c>
    </row>
    <row r="1212" spans="1:1">
      <c r="A1212" t="s">
        <v>22</v>
      </c>
    </row>
    <row r="1213" spans="1:1">
      <c r="A1213" t="s">
        <v>22</v>
      </c>
    </row>
    <row r="1214" spans="1:1">
      <c r="A1214" t="s">
        <v>22</v>
      </c>
    </row>
    <row r="1215" spans="1:1">
      <c r="A1215" t="s">
        <v>22</v>
      </c>
    </row>
    <row r="1216" spans="1:1">
      <c r="A1216" t="s">
        <v>22</v>
      </c>
    </row>
    <row r="1217" spans="1:1">
      <c r="A1217" t="s">
        <v>27</v>
      </c>
    </row>
    <row r="1218" spans="1:1">
      <c r="A1218" t="s">
        <v>22</v>
      </c>
    </row>
    <row r="1219" spans="1:1">
      <c r="A1219" t="s">
        <v>22</v>
      </c>
    </row>
    <row r="1220" spans="1:1">
      <c r="A1220" t="s">
        <v>17</v>
      </c>
    </row>
    <row r="1221" spans="1:1">
      <c r="A1221" t="s">
        <v>17</v>
      </c>
    </row>
    <row r="1222" spans="1:1">
      <c r="A1222" t="s">
        <v>22</v>
      </c>
    </row>
    <row r="1223" spans="1:1">
      <c r="A1223" t="s">
        <v>22</v>
      </c>
    </row>
    <row r="1224" spans="1:1">
      <c r="A1224" t="s">
        <v>20</v>
      </c>
    </row>
    <row r="1225" spans="1:1">
      <c r="A1225" t="s">
        <v>22</v>
      </c>
    </row>
    <row r="1226" spans="1:1">
      <c r="A1226" t="s">
        <v>22</v>
      </c>
    </row>
    <row r="1227" spans="1:1">
      <c r="A1227" t="s">
        <v>27</v>
      </c>
    </row>
    <row r="1228" spans="1:1">
      <c r="A1228" t="s">
        <v>22</v>
      </c>
    </row>
    <row r="1229" spans="1:1">
      <c r="A1229" t="s">
        <v>22</v>
      </c>
    </row>
    <row r="1230" spans="1:1">
      <c r="A1230" t="s">
        <v>22</v>
      </c>
    </row>
    <row r="1231" spans="1:1">
      <c r="A1231" t="s">
        <v>22</v>
      </c>
    </row>
    <row r="1232" spans="1:1">
      <c r="A1232" t="s">
        <v>22</v>
      </c>
    </row>
    <row r="1233" spans="1:1">
      <c r="A1233" t="s">
        <v>22</v>
      </c>
    </row>
    <row r="1234" spans="1:1">
      <c r="A1234" t="s">
        <v>22</v>
      </c>
    </row>
    <row r="1235" spans="1:1">
      <c r="A1235" t="s">
        <v>22</v>
      </c>
    </row>
    <row r="1236" spans="1:1">
      <c r="A1236" t="s">
        <v>20</v>
      </c>
    </row>
    <row r="1237" spans="1:1">
      <c r="A1237" t="s">
        <v>22</v>
      </c>
    </row>
    <row r="1238" spans="1:1">
      <c r="A1238" t="s">
        <v>22</v>
      </c>
    </row>
    <row r="1239" spans="1:1">
      <c r="A1239" t="s">
        <v>22</v>
      </c>
    </row>
    <row r="1240" spans="1:1">
      <c r="A1240" t="s">
        <v>22</v>
      </c>
    </row>
    <row r="1241" spans="1:1">
      <c r="A1241" t="s">
        <v>22</v>
      </c>
    </row>
    <row r="1242" spans="1:1">
      <c r="A1242" t="s">
        <v>22</v>
      </c>
    </row>
    <row r="1243" spans="1:1">
      <c r="A1243" t="s">
        <v>22</v>
      </c>
    </row>
    <row r="1244" spans="1:1">
      <c r="A1244" t="s">
        <v>22</v>
      </c>
    </row>
    <row r="1245" spans="1:1">
      <c r="A1245" t="s">
        <v>22</v>
      </c>
    </row>
    <row r="1246" spans="1:1">
      <c r="A1246" t="s">
        <v>20</v>
      </c>
    </row>
    <row r="1247" spans="1:1">
      <c r="A1247" t="s">
        <v>22</v>
      </c>
    </row>
    <row r="1248" spans="1:1">
      <c r="A1248" t="s">
        <v>22</v>
      </c>
    </row>
    <row r="1249" spans="1:1">
      <c r="A1249" t="s">
        <v>22</v>
      </c>
    </row>
    <row r="1250" spans="1:1">
      <c r="A1250" t="s">
        <v>20</v>
      </c>
    </row>
    <row r="1251" spans="1:1">
      <c r="A1251" t="s">
        <v>22</v>
      </c>
    </row>
    <row r="1252" spans="1:1">
      <c r="A1252" t="s">
        <v>22</v>
      </c>
    </row>
    <row r="1253" spans="1:1">
      <c r="A1253" t="s">
        <v>20</v>
      </c>
    </row>
    <row r="1254" spans="1:1">
      <c r="A1254" t="s">
        <v>22</v>
      </c>
    </row>
    <row r="1255" spans="1:1">
      <c r="A1255" t="s">
        <v>22</v>
      </c>
    </row>
    <row r="1256" spans="1:1">
      <c r="A1256" t="s">
        <v>22</v>
      </c>
    </row>
    <row r="1257" spans="1:1">
      <c r="A1257" t="s">
        <v>20</v>
      </c>
    </row>
    <row r="1258" spans="1:1">
      <c r="A1258" t="s">
        <v>22</v>
      </c>
    </row>
    <row r="1259" spans="1:1">
      <c r="A1259" t="s">
        <v>22</v>
      </c>
    </row>
    <row r="1260" spans="1:1">
      <c r="A1260" t="s">
        <v>22</v>
      </c>
    </row>
    <row r="1261" spans="1:1">
      <c r="A1261" t="s">
        <v>22</v>
      </c>
    </row>
    <row r="1262" spans="1:1">
      <c r="A1262" t="s">
        <v>22</v>
      </c>
    </row>
    <row r="1263" spans="1:1">
      <c r="A1263" t="s">
        <v>22</v>
      </c>
    </row>
    <row r="1264" spans="1:1">
      <c r="A1264" t="s">
        <v>22</v>
      </c>
    </row>
    <row r="1265" spans="1:1">
      <c r="A1265" t="s">
        <v>22</v>
      </c>
    </row>
    <row r="1266" spans="1:1">
      <c r="A1266" t="s">
        <v>22</v>
      </c>
    </row>
    <row r="1267" spans="1:1">
      <c r="A1267" t="s">
        <v>22</v>
      </c>
    </row>
    <row r="1268" spans="1:1">
      <c r="A1268" t="s">
        <v>22</v>
      </c>
    </row>
    <row r="1269" spans="1:1">
      <c r="A1269" t="s">
        <v>27</v>
      </c>
    </row>
    <row r="1270" spans="1:1">
      <c r="A1270" t="s">
        <v>22</v>
      </c>
    </row>
    <row r="1271" spans="1:1">
      <c r="A1271" t="s">
        <v>20</v>
      </c>
    </row>
    <row r="1272" spans="1:1">
      <c r="A1272" t="s">
        <v>25</v>
      </c>
    </row>
    <row r="1273" spans="1:1">
      <c r="A1273" t="s">
        <v>22</v>
      </c>
    </row>
    <row r="1274" spans="1:1">
      <c r="A1274" t="s">
        <v>22</v>
      </c>
    </row>
    <row r="1275" spans="1:1">
      <c r="A1275" t="s">
        <v>22</v>
      </c>
    </row>
    <row r="1276" spans="1:1">
      <c r="A1276" t="s">
        <v>22</v>
      </c>
    </row>
    <row r="1277" spans="1:1">
      <c r="A1277" t="s">
        <v>20</v>
      </c>
    </row>
    <row r="1278" spans="1:1">
      <c r="A1278" t="s">
        <v>26</v>
      </c>
    </row>
    <row r="1279" spans="1:1">
      <c r="A1279" t="s">
        <v>20</v>
      </c>
    </row>
    <row r="1280" spans="1:1">
      <c r="A1280" t="s">
        <v>26</v>
      </c>
    </row>
    <row r="1281" spans="1:1">
      <c r="A1281" t="s">
        <v>20</v>
      </c>
    </row>
    <row r="1282" spans="1:1">
      <c r="A1282" t="s">
        <v>27</v>
      </c>
    </row>
    <row r="1283" spans="1:1">
      <c r="A1283" t="s">
        <v>22</v>
      </c>
    </row>
    <row r="1284" spans="1:1">
      <c r="A1284" t="s">
        <v>22</v>
      </c>
    </row>
    <row r="1285" spans="1:1">
      <c r="A1285" t="s">
        <v>22</v>
      </c>
    </row>
    <row r="1286" spans="1:1">
      <c r="A1286" t="s">
        <v>22</v>
      </c>
    </row>
    <row r="1287" spans="1:1">
      <c r="A1287" t="s">
        <v>22</v>
      </c>
    </row>
    <row r="1288" spans="1:1">
      <c r="A1288" t="s">
        <v>22</v>
      </c>
    </row>
    <row r="1289" spans="1:1">
      <c r="A1289" t="s">
        <v>22</v>
      </c>
    </row>
    <row r="1290" spans="1:1">
      <c r="A1290" t="s">
        <v>22</v>
      </c>
    </row>
    <row r="1291" spans="1:1">
      <c r="A1291" t="s">
        <v>27</v>
      </c>
    </row>
    <row r="1292" spans="1:1">
      <c r="A1292" t="s">
        <v>22</v>
      </c>
    </row>
    <row r="1293" spans="1:1">
      <c r="A1293" t="s">
        <v>22</v>
      </c>
    </row>
    <row r="1294" spans="1:1">
      <c r="A1294" t="s">
        <v>22</v>
      </c>
    </row>
    <row r="1295" spans="1:1">
      <c r="A1295" t="s">
        <v>22</v>
      </c>
    </row>
    <row r="1296" spans="1:1">
      <c r="A1296" t="s">
        <v>22</v>
      </c>
    </row>
    <row r="1297" spans="1:1">
      <c r="A1297" t="s">
        <v>22</v>
      </c>
    </row>
    <row r="1298" spans="1:1">
      <c r="A1298" t="s">
        <v>26</v>
      </c>
    </row>
    <row r="1299" spans="1:1">
      <c r="A1299" t="s">
        <v>22</v>
      </c>
    </row>
    <row r="1300" spans="1:1">
      <c r="A1300" t="s">
        <v>22</v>
      </c>
    </row>
    <row r="1301" spans="1:1">
      <c r="A1301" t="s">
        <v>22</v>
      </c>
    </row>
    <row r="1302" spans="1:1">
      <c r="A1302" t="s">
        <v>22</v>
      </c>
    </row>
    <row r="1303" spans="1:1">
      <c r="A1303" t="s">
        <v>27</v>
      </c>
    </row>
    <row r="1304" spans="1:1">
      <c r="A1304" t="s">
        <v>22</v>
      </c>
    </row>
    <row r="1305" spans="1:1">
      <c r="A1305" t="s">
        <v>27</v>
      </c>
    </row>
    <row r="1306" spans="1:1">
      <c r="A1306" t="s">
        <v>22</v>
      </c>
    </row>
    <row r="1307" spans="1:1">
      <c r="A1307" t="s">
        <v>22</v>
      </c>
    </row>
    <row r="1308" spans="1:1">
      <c r="A1308" t="s">
        <v>22</v>
      </c>
    </row>
    <row r="1309" spans="1:1">
      <c r="A1309" t="s">
        <v>22</v>
      </c>
    </row>
    <row r="1310" spans="1:1">
      <c r="A1310" t="s">
        <v>22</v>
      </c>
    </row>
    <row r="1311" spans="1:1">
      <c r="A1311" t="s">
        <v>22</v>
      </c>
    </row>
    <row r="1312" spans="1:1">
      <c r="A1312" t="s">
        <v>22</v>
      </c>
    </row>
    <row r="1313" spans="1:1">
      <c r="A1313" t="s">
        <v>22</v>
      </c>
    </row>
    <row r="1314" spans="1:1">
      <c r="A1314" t="s">
        <v>22</v>
      </c>
    </row>
    <row r="1315" spans="1:1">
      <c r="A1315" t="s">
        <v>22</v>
      </c>
    </row>
    <row r="1316" spans="1:1">
      <c r="A1316" t="s">
        <v>22</v>
      </c>
    </row>
    <row r="1317" spans="1:1">
      <c r="A1317" t="s">
        <v>22</v>
      </c>
    </row>
    <row r="1318" spans="1:1">
      <c r="A1318" t="s">
        <v>22</v>
      </c>
    </row>
    <row r="1319" spans="1:1">
      <c r="A1319" t="s">
        <v>22</v>
      </c>
    </row>
    <row r="1320" spans="1:1">
      <c r="A1320" t="s">
        <v>20</v>
      </c>
    </row>
    <row r="1321" spans="1:1">
      <c r="A1321" t="s">
        <v>22</v>
      </c>
    </row>
    <row r="1322" spans="1:1">
      <c r="A1322" t="s">
        <v>22</v>
      </c>
    </row>
    <row r="1323" spans="1:1">
      <c r="A1323" t="s">
        <v>22</v>
      </c>
    </row>
    <row r="1324" spans="1:1">
      <c r="A1324" t="s">
        <v>22</v>
      </c>
    </row>
    <row r="1325" spans="1:1">
      <c r="A1325" t="s">
        <v>22</v>
      </c>
    </row>
    <row r="1326" spans="1:1">
      <c r="A1326" t="s">
        <v>22</v>
      </c>
    </row>
    <row r="1327" spans="1:1">
      <c r="A1327" t="s">
        <v>22</v>
      </c>
    </row>
    <row r="1328" spans="1:1">
      <c r="A1328" t="s">
        <v>24</v>
      </c>
    </row>
    <row r="1329" spans="1:1">
      <c r="A1329" t="s">
        <v>22</v>
      </c>
    </row>
    <row r="1330" spans="1:1">
      <c r="A1330" t="s">
        <v>25</v>
      </c>
    </row>
    <row r="1331" spans="1:1">
      <c r="A1331" t="s">
        <v>22</v>
      </c>
    </row>
    <row r="1332" spans="1:1">
      <c r="A1332" t="s">
        <v>22</v>
      </c>
    </row>
    <row r="1333" spans="1:1">
      <c r="A1333" t="s">
        <v>22</v>
      </c>
    </row>
    <row r="1334" spans="1:1">
      <c r="A1334" t="s">
        <v>25</v>
      </c>
    </row>
    <row r="1335" spans="1:1">
      <c r="A1335" t="s">
        <v>27</v>
      </c>
    </row>
    <row r="1336" spans="1:1">
      <c r="A1336" t="s">
        <v>22</v>
      </c>
    </row>
    <row r="1337" spans="1:1">
      <c r="A1337" t="s">
        <v>22</v>
      </c>
    </row>
    <row r="1338" spans="1:1">
      <c r="A1338" t="s">
        <v>22</v>
      </c>
    </row>
    <row r="1339" spans="1:1">
      <c r="A1339" t="s">
        <v>22</v>
      </c>
    </row>
    <row r="1340" spans="1:1">
      <c r="A1340" t="s">
        <v>22</v>
      </c>
    </row>
    <row r="1341" spans="1:1">
      <c r="A1341" t="s">
        <v>22</v>
      </c>
    </row>
    <row r="1342" spans="1:1">
      <c r="A1342" t="s">
        <v>22</v>
      </c>
    </row>
    <row r="1343" spans="1:1">
      <c r="A1343" t="s">
        <v>22</v>
      </c>
    </row>
    <row r="1344" spans="1:1">
      <c r="A1344" t="s">
        <v>22</v>
      </c>
    </row>
    <row r="1345" spans="1:1">
      <c r="A1345" t="s">
        <v>22</v>
      </c>
    </row>
    <row r="1346" spans="1:1">
      <c r="A1346" t="s">
        <v>22</v>
      </c>
    </row>
    <row r="1347" spans="1:1">
      <c r="A1347" t="s">
        <v>22</v>
      </c>
    </row>
    <row r="1348" spans="1:1">
      <c r="A1348" t="s">
        <v>22</v>
      </c>
    </row>
    <row r="1349" spans="1:1">
      <c r="A1349" t="s">
        <v>22</v>
      </c>
    </row>
    <row r="1350" spans="1:1">
      <c r="A1350" t="s">
        <v>22</v>
      </c>
    </row>
    <row r="1351" spans="1:1">
      <c r="A1351" t="s">
        <v>22</v>
      </c>
    </row>
    <row r="1352" spans="1:1">
      <c r="A1352" t="s">
        <v>26</v>
      </c>
    </row>
    <row r="1353" spans="1:1">
      <c r="A1353" t="s">
        <v>22</v>
      </c>
    </row>
    <row r="1354" spans="1:1">
      <c r="A1354" t="s">
        <v>22</v>
      </c>
    </row>
    <row r="1355" spans="1:1">
      <c r="A1355" t="s">
        <v>27</v>
      </c>
    </row>
    <row r="1356" spans="1:1">
      <c r="A1356" t="s">
        <v>22</v>
      </c>
    </row>
    <row r="1357" spans="1:1">
      <c r="A1357" t="s">
        <v>22</v>
      </c>
    </row>
    <row r="1358" spans="1:1">
      <c r="A1358" t="s">
        <v>22</v>
      </c>
    </row>
    <row r="1359" spans="1:1">
      <c r="A1359" t="s">
        <v>22</v>
      </c>
    </row>
    <row r="1360" spans="1:1">
      <c r="A1360" t="s">
        <v>22</v>
      </c>
    </row>
    <row r="1361" spans="1:1">
      <c r="A1361" t="s">
        <v>22</v>
      </c>
    </row>
    <row r="1362" spans="1:1">
      <c r="A1362" t="s">
        <v>27</v>
      </c>
    </row>
    <row r="1363" spans="1:1">
      <c r="A1363" t="s">
        <v>22</v>
      </c>
    </row>
    <row r="1364" spans="1:1">
      <c r="A1364" t="s">
        <v>22</v>
      </c>
    </row>
    <row r="1365" spans="1:1">
      <c r="A1365" t="s">
        <v>22</v>
      </c>
    </row>
    <row r="1366" spans="1:1">
      <c r="A1366" t="s">
        <v>22</v>
      </c>
    </row>
    <row r="1367" spans="1:1">
      <c r="A1367" t="s">
        <v>22</v>
      </c>
    </row>
    <row r="1368" spans="1:1">
      <c r="A1368" t="s">
        <v>22</v>
      </c>
    </row>
    <row r="1369" spans="1:1">
      <c r="A1369" t="s">
        <v>22</v>
      </c>
    </row>
    <row r="1370" spans="1:1">
      <c r="A1370" t="s">
        <v>22</v>
      </c>
    </row>
    <row r="1371" spans="1:1">
      <c r="A1371" t="s">
        <v>22</v>
      </c>
    </row>
    <row r="1372" spans="1:1">
      <c r="A1372" t="s">
        <v>25</v>
      </c>
    </row>
    <row r="1373" spans="1:1">
      <c r="A1373" t="s">
        <v>22</v>
      </c>
    </row>
    <row r="1374" spans="1:1">
      <c r="A1374" t="s">
        <v>20</v>
      </c>
    </row>
    <row r="1375" spans="1:1">
      <c r="A1375" t="s">
        <v>22</v>
      </c>
    </row>
    <row r="1376" spans="1:1">
      <c r="A1376" t="s">
        <v>26</v>
      </c>
    </row>
    <row r="1377" spans="1:1">
      <c r="A1377" t="s">
        <v>22</v>
      </c>
    </row>
    <row r="1378" spans="1:1">
      <c r="A1378" t="s">
        <v>22</v>
      </c>
    </row>
    <row r="1379" spans="1:1">
      <c r="A1379" t="s">
        <v>22</v>
      </c>
    </row>
    <row r="1380" spans="1:1">
      <c r="A1380" t="s">
        <v>22</v>
      </c>
    </row>
    <row r="1381" spans="1:1">
      <c r="A1381" t="s">
        <v>22</v>
      </c>
    </row>
    <row r="1382" spans="1:1">
      <c r="A1382" t="s">
        <v>22</v>
      </c>
    </row>
    <row r="1383" spans="1:1">
      <c r="A1383" t="s">
        <v>22</v>
      </c>
    </row>
    <row r="1384" spans="1:1">
      <c r="A1384" t="s">
        <v>27</v>
      </c>
    </row>
    <row r="1385" spans="1:1">
      <c r="A1385" t="s">
        <v>26</v>
      </c>
    </row>
    <row r="1386" spans="1:1">
      <c r="A1386" t="s">
        <v>20</v>
      </c>
    </row>
    <row r="1387" spans="1:1">
      <c r="A1387" t="s">
        <v>17</v>
      </c>
    </row>
    <row r="1388" spans="1:1">
      <c r="A1388" t="s">
        <v>20</v>
      </c>
    </row>
    <row r="1389" spans="1:1">
      <c r="A1389" t="s">
        <v>20</v>
      </c>
    </row>
    <row r="1390" spans="1:1">
      <c r="A1390" t="s">
        <v>20</v>
      </c>
    </row>
    <row r="1391" spans="1:1">
      <c r="A1391" t="s">
        <v>27</v>
      </c>
    </row>
    <row r="1392" spans="1:1">
      <c r="A1392" t="s">
        <v>27</v>
      </c>
    </row>
    <row r="1393" spans="1:1">
      <c r="A1393" t="s">
        <v>22</v>
      </c>
    </row>
    <row r="1394" spans="1:1">
      <c r="A1394" t="s">
        <v>24</v>
      </c>
    </row>
    <row r="1395" spans="1:1">
      <c r="A1395" t="s">
        <v>25</v>
      </c>
    </row>
    <row r="1396" spans="1:1">
      <c r="A1396" t="s">
        <v>22</v>
      </c>
    </row>
    <row r="1397" spans="1:1">
      <c r="A1397" t="s">
        <v>22</v>
      </c>
    </row>
    <row r="1398" spans="1:1">
      <c r="A1398" t="s">
        <v>22</v>
      </c>
    </row>
    <row r="1399" spans="1:1">
      <c r="A1399" t="s">
        <v>22</v>
      </c>
    </row>
    <row r="1400" spans="1:1">
      <c r="A1400" t="s">
        <v>26</v>
      </c>
    </row>
    <row r="1401" spans="1:1">
      <c r="A1401" t="s">
        <v>22</v>
      </c>
    </row>
    <row r="1402" spans="1:1">
      <c r="A1402" t="s">
        <v>22</v>
      </c>
    </row>
    <row r="1403" spans="1:1">
      <c r="A1403" t="s">
        <v>20</v>
      </c>
    </row>
    <row r="1404" spans="1:1">
      <c r="A1404" t="s">
        <v>22</v>
      </c>
    </row>
    <row r="1405" spans="1:1">
      <c r="A1405" t="s">
        <v>22</v>
      </c>
    </row>
    <row r="1406" spans="1:1">
      <c r="A1406" t="s">
        <v>24</v>
      </c>
    </row>
    <row r="1407" spans="1:1">
      <c r="A1407" t="s">
        <v>17</v>
      </c>
    </row>
    <row r="1408" spans="1:1">
      <c r="A1408" t="s">
        <v>20</v>
      </c>
    </row>
    <row r="1409" spans="1:1">
      <c r="A1409" t="s">
        <v>22</v>
      </c>
    </row>
    <row r="1410" spans="1:1">
      <c r="A1410" t="s">
        <v>20</v>
      </c>
    </row>
    <row r="1411" spans="1:1">
      <c r="A1411" t="s">
        <v>22</v>
      </c>
    </row>
    <row r="1412" spans="1:1">
      <c r="A1412" t="s">
        <v>22</v>
      </c>
    </row>
    <row r="1413" spans="1:1">
      <c r="A1413" t="s">
        <v>22</v>
      </c>
    </row>
    <row r="1414" spans="1:1">
      <c r="A1414" t="s">
        <v>22</v>
      </c>
    </row>
    <row r="1415" spans="1:1">
      <c r="A1415" t="s">
        <v>17</v>
      </c>
    </row>
    <row r="1416" spans="1:1">
      <c r="A1416" t="s">
        <v>20</v>
      </c>
    </row>
    <row r="1417" spans="1:1">
      <c r="A1417" t="s">
        <v>20</v>
      </c>
    </row>
    <row r="1418" spans="1:1">
      <c r="A1418" t="s">
        <v>17</v>
      </c>
    </row>
    <row r="1419" spans="1:1">
      <c r="A1419" t="s">
        <v>26</v>
      </c>
    </row>
    <row r="1420" spans="1:1">
      <c r="A1420" t="s">
        <v>20</v>
      </c>
    </row>
    <row r="1421" spans="1:1">
      <c r="A1421" t="s">
        <v>20</v>
      </c>
    </row>
    <row r="1422" spans="1:1">
      <c r="A1422" t="s">
        <v>20</v>
      </c>
    </row>
    <row r="1423" spans="1:1">
      <c r="A1423" t="s">
        <v>22</v>
      </c>
    </row>
    <row r="1424" spans="1:1">
      <c r="A1424" t="s">
        <v>27</v>
      </c>
    </row>
    <row r="1425" spans="1:1">
      <c r="A1425" t="s">
        <v>22</v>
      </c>
    </row>
    <row r="1426" spans="1:1">
      <c r="A1426" t="s">
        <v>27</v>
      </c>
    </row>
    <row r="1427" spans="1:1">
      <c r="A1427" t="s">
        <v>22</v>
      </c>
    </row>
    <row r="1428" spans="1:1">
      <c r="A1428" t="s">
        <v>22</v>
      </c>
    </row>
    <row r="1429" spans="1:1">
      <c r="A1429" t="s">
        <v>22</v>
      </c>
    </row>
    <row r="1430" spans="1:1">
      <c r="A1430" t="s">
        <v>22</v>
      </c>
    </row>
    <row r="1431" spans="1:1">
      <c r="A1431" t="s">
        <v>22</v>
      </c>
    </row>
    <row r="1432" spans="1:1">
      <c r="A1432" t="s">
        <v>27</v>
      </c>
    </row>
    <row r="1433" spans="1:1">
      <c r="A1433" t="s">
        <v>22</v>
      </c>
    </row>
    <row r="1434" spans="1:1">
      <c r="A1434" t="s">
        <v>22</v>
      </c>
    </row>
    <row r="1435" spans="1:1">
      <c r="A1435" t="s">
        <v>20</v>
      </c>
    </row>
    <row r="1436" spans="1:1">
      <c r="A1436" t="s">
        <v>22</v>
      </c>
    </row>
    <row r="1437" spans="1:1">
      <c r="A1437" t="s">
        <v>22</v>
      </c>
    </row>
    <row r="1438" spans="1:1">
      <c r="A1438" t="s">
        <v>27</v>
      </c>
    </row>
    <row r="1439" spans="1:1">
      <c r="A1439" t="s">
        <v>20</v>
      </c>
    </row>
    <row r="1440" spans="1:1">
      <c r="A1440" t="s">
        <v>22</v>
      </c>
    </row>
    <row r="1441" spans="1:1">
      <c r="A1441" t="s">
        <v>22</v>
      </c>
    </row>
    <row r="1442" spans="1:1">
      <c r="A1442" t="s">
        <v>22</v>
      </c>
    </row>
    <row r="1443" spans="1:1">
      <c r="A1443" t="s">
        <v>27</v>
      </c>
    </row>
    <row r="1444" spans="1:1">
      <c r="A1444" t="s">
        <v>27</v>
      </c>
    </row>
    <row r="1445" spans="1:1">
      <c r="A1445" t="s">
        <v>22</v>
      </c>
    </row>
    <row r="1446" spans="1:1">
      <c r="A1446" t="s">
        <v>17</v>
      </c>
    </row>
    <row r="1447" spans="1:1">
      <c r="A1447" t="s">
        <v>22</v>
      </c>
    </row>
    <row r="1448" spans="1:1">
      <c r="A1448" t="s">
        <v>22</v>
      </c>
    </row>
    <row r="1449" spans="1:1">
      <c r="A1449" t="s">
        <v>22</v>
      </c>
    </row>
    <row r="1450" spans="1:1">
      <c r="A1450" t="s">
        <v>22</v>
      </c>
    </row>
    <row r="1451" spans="1:1">
      <c r="A1451" t="s">
        <v>22</v>
      </c>
    </row>
    <row r="1452" spans="1:1">
      <c r="A1452" t="s">
        <v>17</v>
      </c>
    </row>
    <row r="1453" spans="1:1">
      <c r="A1453" t="s">
        <v>22</v>
      </c>
    </row>
    <row r="1454" spans="1:1">
      <c r="A1454" t="s">
        <v>20</v>
      </c>
    </row>
    <row r="1455" spans="1:1">
      <c r="A1455" t="s">
        <v>22</v>
      </c>
    </row>
    <row r="1456" spans="1:1">
      <c r="A1456" t="s">
        <v>22</v>
      </c>
    </row>
    <row r="1457" spans="1:1">
      <c r="A1457" t="s">
        <v>22</v>
      </c>
    </row>
    <row r="1458" spans="1:1">
      <c r="A1458" t="s">
        <v>22</v>
      </c>
    </row>
    <row r="1459" spans="1:1">
      <c r="A1459" t="s">
        <v>22</v>
      </c>
    </row>
    <row r="1460" spans="1:1">
      <c r="A1460" t="s">
        <v>27</v>
      </c>
    </row>
    <row r="1461" spans="1:1">
      <c r="A1461" t="s">
        <v>22</v>
      </c>
    </row>
    <row r="1462" spans="1:1">
      <c r="A1462" t="s">
        <v>22</v>
      </c>
    </row>
    <row r="1463" spans="1:1">
      <c r="A1463" t="s">
        <v>22</v>
      </c>
    </row>
    <row r="1464" spans="1:1">
      <c r="A1464" t="s">
        <v>20</v>
      </c>
    </row>
    <row r="1465" spans="1:1">
      <c r="A1465" t="s">
        <v>20</v>
      </c>
    </row>
    <row r="1466" spans="1:1">
      <c r="A1466" t="s">
        <v>27</v>
      </c>
    </row>
    <row r="1467" spans="1:1">
      <c r="A1467" t="s">
        <v>22</v>
      </c>
    </row>
    <row r="1468" spans="1:1">
      <c r="A1468" t="s">
        <v>22</v>
      </c>
    </row>
    <row r="1469" spans="1:1">
      <c r="A1469" t="s">
        <v>22</v>
      </c>
    </row>
    <row r="1470" spans="1:1">
      <c r="A1470" t="s">
        <v>22</v>
      </c>
    </row>
    <row r="1471" spans="1:1">
      <c r="A1471" t="s">
        <v>22</v>
      </c>
    </row>
    <row r="1472" spans="1:1">
      <c r="A1472" t="s">
        <v>27</v>
      </c>
    </row>
    <row r="1473" spans="1:1">
      <c r="A1473" t="s">
        <v>22</v>
      </c>
    </row>
    <row r="1474" spans="1:1">
      <c r="A1474" t="s">
        <v>22</v>
      </c>
    </row>
    <row r="1475" spans="1:1">
      <c r="A1475" t="s">
        <v>25</v>
      </c>
    </row>
    <row r="1476" spans="1:1">
      <c r="A1476" t="s">
        <v>22</v>
      </c>
    </row>
    <row r="1477" spans="1:1">
      <c r="A1477" t="s">
        <v>26</v>
      </c>
    </row>
    <row r="1478" spans="1:1">
      <c r="A1478" t="s">
        <v>22</v>
      </c>
    </row>
    <row r="1479" spans="1:1">
      <c r="A1479" t="s">
        <v>24</v>
      </c>
    </row>
    <row r="1480" spans="1:1">
      <c r="A1480" t="s">
        <v>24</v>
      </c>
    </row>
    <row r="1481" spans="1:1">
      <c r="A1481" t="s">
        <v>20</v>
      </c>
    </row>
    <row r="1482" spans="1:1">
      <c r="A1482" t="s">
        <v>22</v>
      </c>
    </row>
    <row r="1483" spans="1:1">
      <c r="A1483" t="s">
        <v>22</v>
      </c>
    </row>
    <row r="1484" spans="1:1">
      <c r="A1484" t="s">
        <v>22</v>
      </c>
    </row>
    <row r="1485" spans="1:1">
      <c r="A1485" t="s">
        <v>22</v>
      </c>
    </row>
    <row r="1486" spans="1:1">
      <c r="A1486" t="s">
        <v>22</v>
      </c>
    </row>
    <row r="1487" spans="1:1">
      <c r="A1487" t="s">
        <v>22</v>
      </c>
    </row>
    <row r="1488" spans="1:1">
      <c r="A1488" t="s">
        <v>22</v>
      </c>
    </row>
    <row r="1489" spans="1:1">
      <c r="A1489" t="s">
        <v>22</v>
      </c>
    </row>
    <row r="1490" spans="1:1">
      <c r="A1490" t="s">
        <v>22</v>
      </c>
    </row>
    <row r="1491" spans="1:1">
      <c r="A1491" t="s">
        <v>22</v>
      </c>
    </row>
    <row r="1492" spans="1:1">
      <c r="A1492" t="s">
        <v>22</v>
      </c>
    </row>
    <row r="1493" spans="1:1">
      <c r="A1493" t="s">
        <v>22</v>
      </c>
    </row>
    <row r="1494" spans="1:1">
      <c r="A1494" t="s">
        <v>22</v>
      </c>
    </row>
    <row r="1495" spans="1:1">
      <c r="A1495" t="s">
        <v>22</v>
      </c>
    </row>
    <row r="1496" spans="1:1">
      <c r="A1496" t="s">
        <v>22</v>
      </c>
    </row>
    <row r="1497" spans="1:1">
      <c r="A1497" t="s">
        <v>24</v>
      </c>
    </row>
    <row r="1498" spans="1:1">
      <c r="A1498" t="s">
        <v>22</v>
      </c>
    </row>
    <row r="1499" spans="1:1">
      <c r="A1499" t="s">
        <v>22</v>
      </c>
    </row>
    <row r="1500" spans="1:1">
      <c r="A1500" t="s">
        <v>22</v>
      </c>
    </row>
    <row r="1501" spans="1:1">
      <c r="A1501" t="s">
        <v>22</v>
      </c>
    </row>
    <row r="1502" spans="1:1">
      <c r="A1502" t="s">
        <v>22</v>
      </c>
    </row>
    <row r="1503" spans="1:1">
      <c r="A1503" t="s">
        <v>22</v>
      </c>
    </row>
    <row r="1504" spans="1:1">
      <c r="A1504" t="s">
        <v>22</v>
      </c>
    </row>
    <row r="1505" spans="1:1">
      <c r="A1505" t="s">
        <v>22</v>
      </c>
    </row>
    <row r="1506" spans="1:1">
      <c r="A1506" t="s">
        <v>22</v>
      </c>
    </row>
    <row r="1507" spans="1:1">
      <c r="A1507" t="s">
        <v>22</v>
      </c>
    </row>
    <row r="1508" spans="1:1">
      <c r="A1508" t="s">
        <v>27</v>
      </c>
    </row>
    <row r="1509" spans="1:1">
      <c r="A1509" t="s">
        <v>25</v>
      </c>
    </row>
    <row r="1510" spans="1:1">
      <c r="A1510" t="s">
        <v>22</v>
      </c>
    </row>
    <row r="1511" spans="1:1">
      <c r="A1511" t="s">
        <v>22</v>
      </c>
    </row>
    <row r="1512" spans="1:1">
      <c r="A1512" t="s">
        <v>22</v>
      </c>
    </row>
    <row r="1513" spans="1:1">
      <c r="A1513" t="s">
        <v>22</v>
      </c>
    </row>
    <row r="1514" spans="1:1">
      <c r="A1514" t="s">
        <v>22</v>
      </c>
    </row>
    <row r="1515" spans="1:1">
      <c r="A1515" t="s">
        <v>22</v>
      </c>
    </row>
    <row r="1516" spans="1:1">
      <c r="A1516" t="s">
        <v>20</v>
      </c>
    </row>
    <row r="1517" spans="1:1">
      <c r="A1517" t="s">
        <v>22</v>
      </c>
    </row>
    <row r="1518" spans="1:1">
      <c r="A1518" t="s">
        <v>22</v>
      </c>
    </row>
    <row r="1519" spans="1:1">
      <c r="A1519" t="s">
        <v>20</v>
      </c>
    </row>
    <row r="1520" spans="1:1">
      <c r="A1520" t="s">
        <v>22</v>
      </c>
    </row>
    <row r="1521" spans="1:1">
      <c r="A1521" t="s">
        <v>22</v>
      </c>
    </row>
    <row r="1522" spans="1:1">
      <c r="A1522" t="s">
        <v>22</v>
      </c>
    </row>
    <row r="1523" spans="1:1">
      <c r="A1523" t="s">
        <v>22</v>
      </c>
    </row>
    <row r="1524" spans="1:1">
      <c r="A1524" t="s">
        <v>22</v>
      </c>
    </row>
    <row r="1525" spans="1:1">
      <c r="A1525" t="s">
        <v>27</v>
      </c>
    </row>
    <row r="1526" spans="1:1">
      <c r="A1526" t="s">
        <v>22</v>
      </c>
    </row>
    <row r="1527" spans="1:1">
      <c r="A1527" t="s">
        <v>22</v>
      </c>
    </row>
    <row r="1528" spans="1:1">
      <c r="A1528" t="s">
        <v>26</v>
      </c>
    </row>
    <row r="1529" spans="1:1">
      <c r="A1529" t="s">
        <v>17</v>
      </c>
    </row>
    <row r="1530" spans="1:1">
      <c r="A1530" t="s">
        <v>26</v>
      </c>
    </row>
    <row r="1531" spans="1:1">
      <c r="A1531" t="s">
        <v>20</v>
      </c>
    </row>
    <row r="1532" spans="1:1">
      <c r="A1532" t="s">
        <v>22</v>
      </c>
    </row>
    <row r="1533" spans="1:1">
      <c r="A1533" t="s">
        <v>22</v>
      </c>
    </row>
    <row r="1534" spans="1:1">
      <c r="A1534" t="s">
        <v>22</v>
      </c>
    </row>
    <row r="1535" spans="1:1">
      <c r="A1535" t="s">
        <v>22</v>
      </c>
    </row>
    <row r="1536" spans="1:1">
      <c r="A1536" t="s">
        <v>22</v>
      </c>
    </row>
    <row r="1537" spans="1:1">
      <c r="A1537" t="s">
        <v>20</v>
      </c>
    </row>
    <row r="1538" spans="1:1">
      <c r="A1538" t="s">
        <v>20</v>
      </c>
    </row>
    <row r="1539" spans="1:1">
      <c r="A1539" t="s">
        <v>22</v>
      </c>
    </row>
    <row r="1540" spans="1:1">
      <c r="A1540" t="s">
        <v>22</v>
      </c>
    </row>
    <row r="1541" spans="1:1">
      <c r="A1541" t="s">
        <v>22</v>
      </c>
    </row>
    <row r="1542" spans="1:1">
      <c r="A1542" t="s">
        <v>20</v>
      </c>
    </row>
    <row r="1543" spans="1:1">
      <c r="A1543" t="s">
        <v>22</v>
      </c>
    </row>
    <row r="1544" spans="1:1">
      <c r="A1544" t="s">
        <v>20</v>
      </c>
    </row>
    <row r="1545" spans="1:1">
      <c r="A1545" t="s">
        <v>20</v>
      </c>
    </row>
    <row r="1546" spans="1:1">
      <c r="A1546" t="s">
        <v>24</v>
      </c>
    </row>
    <row r="1547" spans="1:1">
      <c r="A1547" t="s">
        <v>20</v>
      </c>
    </row>
    <row r="1548" spans="1:1">
      <c r="A1548" t="s">
        <v>20</v>
      </c>
    </row>
    <row r="1549" spans="1:1">
      <c r="A1549" t="s">
        <v>20</v>
      </c>
    </row>
    <row r="1550" spans="1:1">
      <c r="A1550" t="s">
        <v>20</v>
      </c>
    </row>
    <row r="1551" spans="1:1">
      <c r="A1551" t="s">
        <v>20</v>
      </c>
    </row>
    <row r="1552" spans="1:1">
      <c r="A1552" t="s">
        <v>22</v>
      </c>
    </row>
    <row r="1553" spans="1:1">
      <c r="A1553" t="s">
        <v>27</v>
      </c>
    </row>
    <row r="1554" spans="1:1">
      <c r="A1554" t="s">
        <v>26</v>
      </c>
    </row>
    <row r="1555" spans="1:1">
      <c r="A1555" t="s">
        <v>22</v>
      </c>
    </row>
    <row r="1556" spans="1:1">
      <c r="A1556" t="s">
        <v>22</v>
      </c>
    </row>
    <row r="1557" spans="1:1">
      <c r="A1557" t="s">
        <v>22</v>
      </c>
    </row>
    <row r="1558" spans="1:1">
      <c r="A1558" t="s">
        <v>22</v>
      </c>
    </row>
    <row r="1559" spans="1:1">
      <c r="A1559" t="s">
        <v>22</v>
      </c>
    </row>
    <row r="1560" spans="1:1">
      <c r="A1560" t="s">
        <v>22</v>
      </c>
    </row>
    <row r="1561" spans="1:1">
      <c r="A1561" t="s">
        <v>22</v>
      </c>
    </row>
    <row r="1562" spans="1:1">
      <c r="A1562" t="s">
        <v>22</v>
      </c>
    </row>
    <row r="1563" spans="1:1">
      <c r="A1563" t="s">
        <v>26</v>
      </c>
    </row>
    <row r="1564" spans="1:1">
      <c r="A1564" t="s">
        <v>22</v>
      </c>
    </row>
    <row r="1565" spans="1:1">
      <c r="A1565" t="s">
        <v>17</v>
      </c>
    </row>
    <row r="1566" spans="1:1">
      <c r="A1566" t="s">
        <v>20</v>
      </c>
    </row>
    <row r="1567" spans="1:1">
      <c r="A1567" t="s">
        <v>20</v>
      </c>
    </row>
    <row r="1568" spans="1:1">
      <c r="A1568" t="s">
        <v>20</v>
      </c>
    </row>
    <row r="1569" spans="1:1">
      <c r="A1569" t="s">
        <v>20</v>
      </c>
    </row>
    <row r="1570" spans="1:1">
      <c r="A1570" t="s">
        <v>20</v>
      </c>
    </row>
    <row r="1571" spans="1:1">
      <c r="A1571" t="s">
        <v>20</v>
      </c>
    </row>
    <row r="1572" spans="1:1">
      <c r="A1572" t="s">
        <v>20</v>
      </c>
    </row>
    <row r="1573" spans="1:1">
      <c r="A1573" t="s">
        <v>20</v>
      </c>
    </row>
    <row r="1574" spans="1:1">
      <c r="A1574" t="s">
        <v>20</v>
      </c>
    </row>
    <row r="1575" spans="1:1">
      <c r="A1575" t="s">
        <v>20</v>
      </c>
    </row>
    <row r="1576" spans="1:1">
      <c r="A1576" t="s">
        <v>20</v>
      </c>
    </row>
    <row r="1577" spans="1:1">
      <c r="A1577" t="s">
        <v>22</v>
      </c>
    </row>
    <row r="1578" spans="1:1">
      <c r="A1578" t="s">
        <v>22</v>
      </c>
    </row>
    <row r="1579" spans="1:1">
      <c r="A1579" t="s">
        <v>22</v>
      </c>
    </row>
    <row r="1580" spans="1:1">
      <c r="A1580" t="s">
        <v>27</v>
      </c>
    </row>
    <row r="1581" spans="1:1">
      <c r="A1581" t="s">
        <v>26</v>
      </c>
    </row>
    <row r="1582" spans="1:1">
      <c r="A1582" t="s">
        <v>22</v>
      </c>
    </row>
    <row r="1583" spans="1:1">
      <c r="A1583" t="s">
        <v>22</v>
      </c>
    </row>
    <row r="1584" spans="1:1">
      <c r="A1584" t="s">
        <v>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4"/>
  <sheetViews>
    <sheetView topLeftCell="A7" workbookViewId="0">
      <selection activeCell="D6" sqref="D6"/>
    </sheetView>
  </sheetViews>
  <sheetFormatPr defaultColWidth="8.85546875" defaultRowHeight="15"/>
  <cols>
    <col min="1" max="1" width="27.7109375" style="118" customWidth="1"/>
    <col min="2" max="2" width="8.85546875" style="118"/>
    <col min="3" max="3" width="16" style="118" bestFit="1" customWidth="1"/>
    <col min="4" max="4" width="29" style="118" customWidth="1"/>
    <col min="5" max="16384" width="8.85546875" style="118"/>
  </cols>
  <sheetData>
    <row r="1" spans="1:4">
      <c r="A1" s="118" t="s">
        <v>32</v>
      </c>
    </row>
    <row r="2" spans="1:4">
      <c r="A2" s="118" t="s">
        <v>33</v>
      </c>
    </row>
    <row r="3" spans="1:4">
      <c r="A3" s="118" t="s">
        <v>34</v>
      </c>
    </row>
    <row r="4" spans="1:4">
      <c r="A4" s="118" t="s">
        <v>35</v>
      </c>
    </row>
    <row r="5" spans="1:4">
      <c r="A5" s="118" t="s">
        <v>36</v>
      </c>
      <c r="C5" s="118" t="s">
        <v>29</v>
      </c>
      <c r="D5" s="118" t="s">
        <v>37</v>
      </c>
    </row>
    <row r="6" spans="1:4">
      <c r="A6" s="118" t="s">
        <v>38</v>
      </c>
      <c r="C6" s="119" t="s">
        <v>39</v>
      </c>
      <c r="D6" s="120">
        <v>11</v>
      </c>
    </row>
    <row r="7" spans="1:4">
      <c r="A7" s="118" t="s">
        <v>40</v>
      </c>
      <c r="C7" s="119" t="s">
        <v>41</v>
      </c>
      <c r="D7" s="120">
        <v>40</v>
      </c>
    </row>
    <row r="8" spans="1:4">
      <c r="A8" s="118" t="s">
        <v>42</v>
      </c>
      <c r="C8" s="119" t="s">
        <v>43</v>
      </c>
      <c r="D8" s="120">
        <v>1</v>
      </c>
    </row>
    <row r="9" spans="1:4">
      <c r="A9" s="118" t="s">
        <v>44</v>
      </c>
      <c r="C9" s="119" t="s">
        <v>45</v>
      </c>
      <c r="D9" s="120">
        <v>4</v>
      </c>
    </row>
    <row r="10" spans="1:4">
      <c r="A10" s="118" t="s">
        <v>46</v>
      </c>
      <c r="C10" s="119" t="s">
        <v>47</v>
      </c>
      <c r="D10" s="120">
        <v>20</v>
      </c>
    </row>
    <row r="11" spans="1:4">
      <c r="A11" s="118" t="s">
        <v>48</v>
      </c>
      <c r="C11" s="119" t="s">
        <v>49</v>
      </c>
      <c r="D11" s="120">
        <v>21</v>
      </c>
    </row>
    <row r="12" spans="1:4">
      <c r="A12" s="118" t="s">
        <v>50</v>
      </c>
      <c r="C12" s="119" t="s">
        <v>51</v>
      </c>
      <c r="D12" s="120">
        <v>92</v>
      </c>
    </row>
    <row r="13" spans="1:4">
      <c r="A13" s="118" t="s">
        <v>50</v>
      </c>
      <c r="C13" s="119" t="s">
        <v>52</v>
      </c>
      <c r="D13" s="120">
        <v>12</v>
      </c>
    </row>
    <row r="14" spans="1:4">
      <c r="A14" s="118" t="s">
        <v>50</v>
      </c>
      <c r="C14" s="119" t="s">
        <v>40</v>
      </c>
      <c r="D14" s="120">
        <v>11</v>
      </c>
    </row>
    <row r="15" spans="1:4">
      <c r="A15" s="118" t="s">
        <v>34</v>
      </c>
      <c r="C15" s="119" t="s">
        <v>53</v>
      </c>
      <c r="D15" s="120">
        <v>34</v>
      </c>
    </row>
    <row r="16" spans="1:4">
      <c r="A16" s="118" t="s">
        <v>41</v>
      </c>
      <c r="C16" s="119" t="s">
        <v>54</v>
      </c>
      <c r="D16" s="120">
        <v>1</v>
      </c>
    </row>
    <row r="17" spans="1:4">
      <c r="A17" s="118" t="s">
        <v>42</v>
      </c>
      <c r="C17" s="119" t="s">
        <v>48</v>
      </c>
      <c r="D17" s="120">
        <v>50</v>
      </c>
    </row>
    <row r="18" spans="1:4">
      <c r="A18" s="118" t="s">
        <v>51</v>
      </c>
      <c r="C18" s="119" t="s">
        <v>55</v>
      </c>
      <c r="D18" s="120">
        <v>32</v>
      </c>
    </row>
    <row r="19" spans="1:4">
      <c r="A19" s="118" t="s">
        <v>35</v>
      </c>
      <c r="C19" s="119" t="s">
        <v>38</v>
      </c>
      <c r="D19" s="120">
        <v>19</v>
      </c>
    </row>
    <row r="20" spans="1:4">
      <c r="A20" s="118" t="s">
        <v>56</v>
      </c>
      <c r="C20" s="119" t="s">
        <v>57</v>
      </c>
      <c r="D20" s="120">
        <v>5</v>
      </c>
    </row>
    <row r="21" spans="1:4">
      <c r="A21" s="118" t="s">
        <v>58</v>
      </c>
      <c r="C21" s="119" t="s">
        <v>59</v>
      </c>
      <c r="D21" s="120">
        <v>3</v>
      </c>
    </row>
    <row r="22" spans="1:4">
      <c r="A22" s="118" t="s">
        <v>50</v>
      </c>
      <c r="C22" s="119" t="s">
        <v>42</v>
      </c>
      <c r="D22" s="120">
        <v>33</v>
      </c>
    </row>
    <row r="23" spans="1:4">
      <c r="A23" s="118" t="s">
        <v>48</v>
      </c>
      <c r="C23" s="119" t="s">
        <v>35</v>
      </c>
      <c r="D23" s="120">
        <v>25</v>
      </c>
    </row>
    <row r="24" spans="1:4">
      <c r="A24" s="118" t="s">
        <v>60</v>
      </c>
      <c r="C24" s="119" t="s">
        <v>33</v>
      </c>
      <c r="D24" s="120">
        <v>11</v>
      </c>
    </row>
    <row r="25" spans="1:4">
      <c r="A25" s="118" t="s">
        <v>58</v>
      </c>
      <c r="C25" s="119" t="s">
        <v>61</v>
      </c>
      <c r="D25" s="120">
        <v>4</v>
      </c>
    </row>
    <row r="26" spans="1:4">
      <c r="A26" s="118" t="s">
        <v>62</v>
      </c>
      <c r="C26" s="119" t="s">
        <v>63</v>
      </c>
      <c r="D26" s="120">
        <v>1</v>
      </c>
    </row>
    <row r="27" spans="1:4">
      <c r="A27" s="118" t="s">
        <v>42</v>
      </c>
      <c r="C27" s="119" t="s">
        <v>64</v>
      </c>
      <c r="D27" s="120">
        <v>4</v>
      </c>
    </row>
    <row r="28" spans="1:4">
      <c r="A28" s="118" t="s">
        <v>58</v>
      </c>
      <c r="C28" s="119" t="s">
        <v>46</v>
      </c>
      <c r="D28" s="120">
        <v>22</v>
      </c>
    </row>
    <row r="29" spans="1:4">
      <c r="A29" s="118" t="s">
        <v>58</v>
      </c>
      <c r="C29" s="119" t="s">
        <v>65</v>
      </c>
      <c r="D29" s="120">
        <v>2</v>
      </c>
    </row>
    <row r="30" spans="1:4">
      <c r="A30" s="118" t="s">
        <v>34</v>
      </c>
      <c r="C30" s="119" t="s">
        <v>34</v>
      </c>
      <c r="D30" s="120">
        <v>131</v>
      </c>
    </row>
    <row r="31" spans="1:4">
      <c r="A31" s="118" t="s">
        <v>34</v>
      </c>
      <c r="C31" s="119" t="s">
        <v>66</v>
      </c>
      <c r="D31" s="120">
        <v>4</v>
      </c>
    </row>
    <row r="32" spans="1:4">
      <c r="A32" s="118" t="s">
        <v>41</v>
      </c>
      <c r="C32" s="119" t="s">
        <v>67</v>
      </c>
      <c r="D32" s="120">
        <v>1</v>
      </c>
    </row>
    <row r="33" spans="1:4">
      <c r="A33" s="118" t="s">
        <v>34</v>
      </c>
      <c r="C33" s="119" t="s">
        <v>68</v>
      </c>
      <c r="D33" s="120">
        <v>4</v>
      </c>
    </row>
    <row r="34" spans="1:4">
      <c r="A34" s="118" t="s">
        <v>53</v>
      </c>
      <c r="C34" s="119" t="s">
        <v>69</v>
      </c>
      <c r="D34" s="120">
        <v>5</v>
      </c>
    </row>
    <row r="35" spans="1:4">
      <c r="A35" s="118" t="s">
        <v>40</v>
      </c>
      <c r="C35" s="119" t="s">
        <v>58</v>
      </c>
      <c r="D35" s="120">
        <v>58</v>
      </c>
    </row>
    <row r="36" spans="1:4">
      <c r="A36" s="118" t="s">
        <v>34</v>
      </c>
      <c r="C36" s="119" t="s">
        <v>36</v>
      </c>
      <c r="D36" s="120">
        <v>24</v>
      </c>
    </row>
    <row r="37" spans="1:4">
      <c r="A37" s="118" t="s">
        <v>48</v>
      </c>
      <c r="C37" s="119" t="s">
        <v>60</v>
      </c>
      <c r="D37" s="120">
        <v>20</v>
      </c>
    </row>
    <row r="38" spans="1:4">
      <c r="A38" s="118" t="s">
        <v>48</v>
      </c>
      <c r="C38" s="119" t="s">
        <v>70</v>
      </c>
      <c r="D38" s="120">
        <v>5</v>
      </c>
    </row>
    <row r="39" spans="1:4">
      <c r="A39" s="118" t="s">
        <v>51</v>
      </c>
      <c r="C39" s="119" t="s">
        <v>71</v>
      </c>
      <c r="D39" s="120">
        <v>6</v>
      </c>
    </row>
    <row r="40" spans="1:4">
      <c r="A40" s="118" t="s">
        <v>72</v>
      </c>
      <c r="C40" s="119" t="s">
        <v>73</v>
      </c>
      <c r="D40" s="120">
        <v>3</v>
      </c>
    </row>
    <row r="41" spans="1:4">
      <c r="A41" s="118" t="s">
        <v>62</v>
      </c>
      <c r="C41" s="119" t="s">
        <v>74</v>
      </c>
      <c r="D41" s="120">
        <v>1</v>
      </c>
    </row>
    <row r="42" spans="1:4">
      <c r="A42" s="118" t="s">
        <v>47</v>
      </c>
      <c r="C42" s="119" t="s">
        <v>62</v>
      </c>
      <c r="D42" s="120">
        <v>22</v>
      </c>
    </row>
    <row r="43" spans="1:4">
      <c r="A43" s="118" t="s">
        <v>51</v>
      </c>
      <c r="C43" s="119" t="s">
        <v>56</v>
      </c>
      <c r="D43" s="120">
        <v>4</v>
      </c>
    </row>
    <row r="44" spans="1:4">
      <c r="A44" s="118" t="s">
        <v>62</v>
      </c>
      <c r="C44" s="119" t="s">
        <v>72</v>
      </c>
      <c r="D44" s="120">
        <v>38</v>
      </c>
    </row>
    <row r="45" spans="1:4">
      <c r="A45" s="118" t="s">
        <v>55</v>
      </c>
      <c r="C45" s="119" t="s">
        <v>75</v>
      </c>
      <c r="D45" s="120">
        <v>3</v>
      </c>
    </row>
    <row r="46" spans="1:4">
      <c r="A46" s="118" t="s">
        <v>34</v>
      </c>
      <c r="C46" s="119" t="s">
        <v>76</v>
      </c>
      <c r="D46" s="120">
        <v>18</v>
      </c>
    </row>
    <row r="47" spans="1:4">
      <c r="A47" s="118" t="s">
        <v>77</v>
      </c>
      <c r="C47" s="119" t="s">
        <v>78</v>
      </c>
      <c r="D47" s="120">
        <v>6</v>
      </c>
    </row>
    <row r="48" spans="1:4">
      <c r="A48" s="118" t="s">
        <v>34</v>
      </c>
      <c r="C48" s="119" t="s">
        <v>79</v>
      </c>
      <c r="D48" s="120">
        <v>9</v>
      </c>
    </row>
    <row r="49" spans="1:4">
      <c r="A49" s="118" t="s">
        <v>60</v>
      </c>
      <c r="C49" s="119" t="s">
        <v>77</v>
      </c>
      <c r="D49" s="120">
        <v>10</v>
      </c>
    </row>
    <row r="50" spans="1:4">
      <c r="A50" s="118" t="s">
        <v>39</v>
      </c>
      <c r="C50" s="119" t="s">
        <v>80</v>
      </c>
      <c r="D50" s="120">
        <v>2</v>
      </c>
    </row>
    <row r="51" spans="1:4">
      <c r="A51" s="118" t="s">
        <v>46</v>
      </c>
      <c r="C51" s="119" t="s">
        <v>81</v>
      </c>
      <c r="D51" s="120">
        <v>1</v>
      </c>
    </row>
    <row r="52" spans="1:4">
      <c r="A52" s="118" t="s">
        <v>36</v>
      </c>
      <c r="C52" s="119" t="s">
        <v>82</v>
      </c>
      <c r="D52" s="120">
        <v>1</v>
      </c>
    </row>
    <row r="53" spans="1:4">
      <c r="A53" s="118" t="s">
        <v>44</v>
      </c>
      <c r="C53" s="119" t="s">
        <v>83</v>
      </c>
      <c r="D53" s="120">
        <v>3</v>
      </c>
    </row>
    <row r="54" spans="1:4">
      <c r="A54" s="118" t="s">
        <v>48</v>
      </c>
      <c r="C54" s="119" t="s">
        <v>84</v>
      </c>
      <c r="D54" s="120">
        <v>15</v>
      </c>
    </row>
    <row r="55" spans="1:4">
      <c r="A55" s="118" t="s">
        <v>44</v>
      </c>
      <c r="C55" s="119" t="s">
        <v>85</v>
      </c>
      <c r="D55" s="120">
        <v>2</v>
      </c>
    </row>
    <row r="56" spans="1:4">
      <c r="A56" s="118" t="s">
        <v>51</v>
      </c>
      <c r="C56" s="119" t="s">
        <v>44</v>
      </c>
      <c r="D56" s="120">
        <v>11</v>
      </c>
    </row>
    <row r="57" spans="1:4">
      <c r="A57" s="118" t="s">
        <v>34</v>
      </c>
      <c r="C57" s="119" t="s">
        <v>86</v>
      </c>
      <c r="D57" s="120">
        <v>3</v>
      </c>
    </row>
    <row r="58" spans="1:4">
      <c r="A58" s="118" t="s">
        <v>50</v>
      </c>
      <c r="C58" s="119" t="s">
        <v>87</v>
      </c>
      <c r="D58" s="120">
        <v>1</v>
      </c>
    </row>
    <row r="59" spans="1:4">
      <c r="A59" s="118" t="s">
        <v>34</v>
      </c>
      <c r="C59" s="119" t="s">
        <v>88</v>
      </c>
      <c r="D59" s="120">
        <v>5</v>
      </c>
    </row>
    <row r="60" spans="1:4">
      <c r="A60" s="118" t="s">
        <v>41</v>
      </c>
      <c r="C60" s="119" t="s">
        <v>89</v>
      </c>
      <c r="D60" s="120">
        <v>2</v>
      </c>
    </row>
    <row r="61" spans="1:4">
      <c r="A61" s="118" t="s">
        <v>69</v>
      </c>
      <c r="C61" s="119" t="s">
        <v>90</v>
      </c>
      <c r="D61" s="120">
        <v>12</v>
      </c>
    </row>
    <row r="62" spans="1:4">
      <c r="A62" s="118" t="s">
        <v>34</v>
      </c>
      <c r="C62" s="119" t="s">
        <v>91</v>
      </c>
      <c r="D62" s="120">
        <v>1</v>
      </c>
    </row>
    <row r="63" spans="1:4">
      <c r="A63" s="118" t="s">
        <v>62</v>
      </c>
      <c r="C63" s="119" t="s">
        <v>50</v>
      </c>
      <c r="D63" s="120">
        <v>54</v>
      </c>
    </row>
    <row r="64" spans="1:4">
      <c r="A64" s="118" t="s">
        <v>35</v>
      </c>
      <c r="C64" s="119" t="s">
        <v>30</v>
      </c>
      <c r="D64" s="120">
        <v>943</v>
      </c>
    </row>
    <row r="65" spans="1:1">
      <c r="A65" s="118" t="s">
        <v>57</v>
      </c>
    </row>
    <row r="66" spans="1:1">
      <c r="A66" s="118" t="s">
        <v>62</v>
      </c>
    </row>
    <row r="67" spans="1:1">
      <c r="A67" s="118" t="s">
        <v>72</v>
      </c>
    </row>
    <row r="68" spans="1:1">
      <c r="A68" s="118" t="s">
        <v>34</v>
      </c>
    </row>
    <row r="69" spans="1:1">
      <c r="A69" s="118" t="s">
        <v>34</v>
      </c>
    </row>
    <row r="70" spans="1:1">
      <c r="A70" s="118" t="s">
        <v>34</v>
      </c>
    </row>
    <row r="71" spans="1:1">
      <c r="A71" s="118" t="s">
        <v>41</v>
      </c>
    </row>
    <row r="72" spans="1:1">
      <c r="A72" s="118" t="s">
        <v>46</v>
      </c>
    </row>
    <row r="73" spans="1:1">
      <c r="A73" s="118" t="s">
        <v>50</v>
      </c>
    </row>
    <row r="74" spans="1:1">
      <c r="A74" s="118" t="s">
        <v>51</v>
      </c>
    </row>
    <row r="75" spans="1:1">
      <c r="A75" s="118" t="s">
        <v>76</v>
      </c>
    </row>
    <row r="76" spans="1:1">
      <c r="A76" s="118" t="s">
        <v>47</v>
      </c>
    </row>
    <row r="77" spans="1:1">
      <c r="A77" s="118" t="s">
        <v>61</v>
      </c>
    </row>
    <row r="78" spans="1:1">
      <c r="A78" s="118" t="s">
        <v>61</v>
      </c>
    </row>
    <row r="79" spans="1:1">
      <c r="A79" s="118" t="s">
        <v>56</v>
      </c>
    </row>
    <row r="80" spans="1:1">
      <c r="A80" s="118" t="s">
        <v>51</v>
      </c>
    </row>
    <row r="81" spans="1:1">
      <c r="A81" s="118" t="s">
        <v>48</v>
      </c>
    </row>
    <row r="82" spans="1:1">
      <c r="A82" s="118" t="s">
        <v>46</v>
      </c>
    </row>
    <row r="83" spans="1:1">
      <c r="A83" s="118" t="s">
        <v>72</v>
      </c>
    </row>
    <row r="84" spans="1:1">
      <c r="A84" s="118" t="s">
        <v>34</v>
      </c>
    </row>
    <row r="85" spans="1:1">
      <c r="A85" s="118" t="s">
        <v>42</v>
      </c>
    </row>
    <row r="86" spans="1:1">
      <c r="A86" s="118" t="s">
        <v>41</v>
      </c>
    </row>
    <row r="87" spans="1:1">
      <c r="A87" s="118" t="s">
        <v>48</v>
      </c>
    </row>
    <row r="88" spans="1:1">
      <c r="A88" s="118" t="s">
        <v>41</v>
      </c>
    </row>
    <row r="89" spans="1:1">
      <c r="A89" s="118" t="s">
        <v>78</v>
      </c>
    </row>
    <row r="90" spans="1:1">
      <c r="A90" s="118" t="s">
        <v>34</v>
      </c>
    </row>
    <row r="91" spans="1:1">
      <c r="A91" s="118" t="s">
        <v>49</v>
      </c>
    </row>
    <row r="92" spans="1:1">
      <c r="A92" s="118" t="s">
        <v>49</v>
      </c>
    </row>
    <row r="93" spans="1:1">
      <c r="A93" s="118" t="s">
        <v>34</v>
      </c>
    </row>
    <row r="94" spans="1:1">
      <c r="A94" s="118" t="s">
        <v>50</v>
      </c>
    </row>
    <row r="95" spans="1:1">
      <c r="A95" s="118" t="s">
        <v>36</v>
      </c>
    </row>
    <row r="96" spans="1:1">
      <c r="A96" s="118" t="s">
        <v>87</v>
      </c>
    </row>
    <row r="97" spans="1:1">
      <c r="A97" s="118" t="s">
        <v>51</v>
      </c>
    </row>
    <row r="98" spans="1:1">
      <c r="A98" s="118" t="s">
        <v>34</v>
      </c>
    </row>
    <row r="99" spans="1:1">
      <c r="A99" s="118" t="s">
        <v>51</v>
      </c>
    </row>
    <row r="100" spans="1:1">
      <c r="A100" s="118" t="s">
        <v>34</v>
      </c>
    </row>
    <row r="101" spans="1:1">
      <c r="A101" s="118" t="s">
        <v>48</v>
      </c>
    </row>
    <row r="102" spans="1:1">
      <c r="A102" s="118" t="s">
        <v>58</v>
      </c>
    </row>
    <row r="103" spans="1:1">
      <c r="A103" s="118" t="s">
        <v>51</v>
      </c>
    </row>
    <row r="104" spans="1:1">
      <c r="A104" s="118" t="s">
        <v>39</v>
      </c>
    </row>
    <row r="105" spans="1:1">
      <c r="A105" s="118" t="s">
        <v>53</v>
      </c>
    </row>
    <row r="106" spans="1:1">
      <c r="A106" s="118" t="s">
        <v>58</v>
      </c>
    </row>
    <row r="107" spans="1:1">
      <c r="A107" s="118" t="s">
        <v>58</v>
      </c>
    </row>
    <row r="108" spans="1:1">
      <c r="A108" s="118" t="s">
        <v>50</v>
      </c>
    </row>
    <row r="109" spans="1:1">
      <c r="A109" s="118" t="s">
        <v>50</v>
      </c>
    </row>
    <row r="110" spans="1:1">
      <c r="A110" s="118" t="s">
        <v>42</v>
      </c>
    </row>
    <row r="111" spans="1:1">
      <c r="A111" s="118" t="s">
        <v>84</v>
      </c>
    </row>
    <row r="112" spans="1:1">
      <c r="A112" s="118" t="s">
        <v>52</v>
      </c>
    </row>
    <row r="113" spans="1:1">
      <c r="A113" s="118" t="s">
        <v>42</v>
      </c>
    </row>
    <row r="114" spans="1:1">
      <c r="A114" s="118" t="s">
        <v>46</v>
      </c>
    </row>
    <row r="115" spans="1:1">
      <c r="A115" s="118" t="s">
        <v>91</v>
      </c>
    </row>
    <row r="116" spans="1:1">
      <c r="A116" s="118" t="s">
        <v>35</v>
      </c>
    </row>
    <row r="117" spans="1:1">
      <c r="A117" s="118" t="s">
        <v>35</v>
      </c>
    </row>
    <row r="118" spans="1:1">
      <c r="A118" s="118" t="s">
        <v>34</v>
      </c>
    </row>
    <row r="119" spans="1:1">
      <c r="A119" s="118" t="s">
        <v>76</v>
      </c>
    </row>
    <row r="120" spans="1:1">
      <c r="A120" s="118" t="s">
        <v>76</v>
      </c>
    </row>
    <row r="121" spans="1:1">
      <c r="A121" s="118" t="s">
        <v>34</v>
      </c>
    </row>
    <row r="122" spans="1:1">
      <c r="A122" s="118" t="s">
        <v>34</v>
      </c>
    </row>
    <row r="123" spans="1:1">
      <c r="A123" s="118" t="s">
        <v>51</v>
      </c>
    </row>
    <row r="124" spans="1:1">
      <c r="A124" s="118" t="s">
        <v>51</v>
      </c>
    </row>
    <row r="125" spans="1:1">
      <c r="A125" s="118" t="s">
        <v>46</v>
      </c>
    </row>
    <row r="126" spans="1:1">
      <c r="A126" s="118" t="s">
        <v>83</v>
      </c>
    </row>
    <row r="127" spans="1:1">
      <c r="A127" s="118" t="s">
        <v>36</v>
      </c>
    </row>
    <row r="128" spans="1:1">
      <c r="A128" s="118" t="s">
        <v>51</v>
      </c>
    </row>
    <row r="129" spans="1:1">
      <c r="A129" s="118" t="s">
        <v>34</v>
      </c>
    </row>
    <row r="130" spans="1:1">
      <c r="A130" s="118" t="s">
        <v>44</v>
      </c>
    </row>
    <row r="131" spans="1:1">
      <c r="A131" s="118" t="s">
        <v>46</v>
      </c>
    </row>
    <row r="132" spans="1:1">
      <c r="A132" s="118" t="s">
        <v>90</v>
      </c>
    </row>
    <row r="133" spans="1:1">
      <c r="A133" s="118" t="s">
        <v>51</v>
      </c>
    </row>
    <row r="134" spans="1:1">
      <c r="A134" s="118" t="s">
        <v>51</v>
      </c>
    </row>
    <row r="135" spans="1:1">
      <c r="A135" s="118" t="s">
        <v>48</v>
      </c>
    </row>
    <row r="136" spans="1:1">
      <c r="A136" s="118" t="s">
        <v>42</v>
      </c>
    </row>
    <row r="137" spans="1:1">
      <c r="A137" s="118" t="s">
        <v>72</v>
      </c>
    </row>
    <row r="138" spans="1:1">
      <c r="A138" s="118" t="s">
        <v>76</v>
      </c>
    </row>
    <row r="139" spans="1:1">
      <c r="A139" s="118" t="s">
        <v>72</v>
      </c>
    </row>
    <row r="140" spans="1:1">
      <c r="A140" s="118" t="s">
        <v>40</v>
      </c>
    </row>
    <row r="141" spans="1:1">
      <c r="A141" s="118" t="s">
        <v>34</v>
      </c>
    </row>
    <row r="142" spans="1:1">
      <c r="A142" s="118" t="s">
        <v>48</v>
      </c>
    </row>
    <row r="143" spans="1:1">
      <c r="A143" s="118" t="s">
        <v>36</v>
      </c>
    </row>
    <row r="144" spans="1:1">
      <c r="A144" s="118" t="s">
        <v>90</v>
      </c>
    </row>
    <row r="145" spans="1:1">
      <c r="A145" s="118" t="s">
        <v>35</v>
      </c>
    </row>
    <row r="146" spans="1:1">
      <c r="A146" s="118" t="s">
        <v>51</v>
      </c>
    </row>
    <row r="147" spans="1:1">
      <c r="A147" s="118" t="s">
        <v>76</v>
      </c>
    </row>
    <row r="148" spans="1:1">
      <c r="A148" s="118" t="s">
        <v>38</v>
      </c>
    </row>
    <row r="149" spans="1:1">
      <c r="A149" s="118" t="s">
        <v>47</v>
      </c>
    </row>
    <row r="150" spans="1:1">
      <c r="A150" s="118" t="s">
        <v>48</v>
      </c>
    </row>
    <row r="151" spans="1:1">
      <c r="A151" s="118" t="s">
        <v>88</v>
      </c>
    </row>
    <row r="152" spans="1:1">
      <c r="A152" s="118" t="s">
        <v>34</v>
      </c>
    </row>
    <row r="153" spans="1:1">
      <c r="A153" s="118" t="s">
        <v>53</v>
      </c>
    </row>
    <row r="154" spans="1:1">
      <c r="A154" s="118" t="s">
        <v>41</v>
      </c>
    </row>
    <row r="155" spans="1:1">
      <c r="A155" s="118" t="s">
        <v>36</v>
      </c>
    </row>
    <row r="156" spans="1:1">
      <c r="A156" s="118" t="s">
        <v>77</v>
      </c>
    </row>
    <row r="157" spans="1:1">
      <c r="A157" s="118" t="s">
        <v>35</v>
      </c>
    </row>
    <row r="158" spans="1:1">
      <c r="A158" s="118" t="s">
        <v>53</v>
      </c>
    </row>
    <row r="159" spans="1:1">
      <c r="A159" s="118" t="s">
        <v>50</v>
      </c>
    </row>
    <row r="160" spans="1:1">
      <c r="A160" s="118" t="s">
        <v>47</v>
      </c>
    </row>
    <row r="161" spans="1:1">
      <c r="A161" s="118" t="s">
        <v>60</v>
      </c>
    </row>
    <row r="162" spans="1:1">
      <c r="A162" s="118" t="s">
        <v>51</v>
      </c>
    </row>
    <row r="163" spans="1:1">
      <c r="A163" s="118" t="s">
        <v>51</v>
      </c>
    </row>
    <row r="164" spans="1:1">
      <c r="A164" s="118" t="s">
        <v>47</v>
      </c>
    </row>
    <row r="165" spans="1:1">
      <c r="A165" s="118" t="s">
        <v>84</v>
      </c>
    </row>
    <row r="166" spans="1:1">
      <c r="A166" s="118" t="s">
        <v>84</v>
      </c>
    </row>
    <row r="167" spans="1:1">
      <c r="A167" s="118" t="s">
        <v>42</v>
      </c>
    </row>
    <row r="168" spans="1:1">
      <c r="A168" s="118" t="s">
        <v>59</v>
      </c>
    </row>
    <row r="169" spans="1:1">
      <c r="A169" s="118" t="s">
        <v>85</v>
      </c>
    </row>
    <row r="170" spans="1:1">
      <c r="A170" s="118" t="s">
        <v>45</v>
      </c>
    </row>
    <row r="171" spans="1:1">
      <c r="A171" s="118" t="s">
        <v>52</v>
      </c>
    </row>
    <row r="172" spans="1:1">
      <c r="A172" s="118" t="s">
        <v>77</v>
      </c>
    </row>
    <row r="173" spans="1:1">
      <c r="A173" s="118" t="s">
        <v>33</v>
      </c>
    </row>
    <row r="174" spans="1:1">
      <c r="A174" s="118" t="s">
        <v>47</v>
      </c>
    </row>
    <row r="175" spans="1:1">
      <c r="A175" s="118" t="s">
        <v>45</v>
      </c>
    </row>
    <row r="176" spans="1:1">
      <c r="A176" s="118" t="s">
        <v>49</v>
      </c>
    </row>
    <row r="177" spans="1:1">
      <c r="A177" s="118" t="s">
        <v>34</v>
      </c>
    </row>
    <row r="178" spans="1:1">
      <c r="A178" s="118" t="s">
        <v>51</v>
      </c>
    </row>
    <row r="179" spans="1:1">
      <c r="A179" s="118" t="s">
        <v>34</v>
      </c>
    </row>
    <row r="180" spans="1:1">
      <c r="A180" s="118" t="s">
        <v>48</v>
      </c>
    </row>
    <row r="181" spans="1:1">
      <c r="A181" s="118" t="s">
        <v>88</v>
      </c>
    </row>
    <row r="182" spans="1:1">
      <c r="A182" s="118" t="s">
        <v>33</v>
      </c>
    </row>
    <row r="183" spans="1:1">
      <c r="A183" s="118" t="s">
        <v>80</v>
      </c>
    </row>
    <row r="184" spans="1:1">
      <c r="A184" s="118" t="s">
        <v>72</v>
      </c>
    </row>
    <row r="185" spans="1:1">
      <c r="A185" s="118" t="s">
        <v>34</v>
      </c>
    </row>
    <row r="186" spans="1:1">
      <c r="A186" s="118" t="s">
        <v>62</v>
      </c>
    </row>
    <row r="187" spans="1:1">
      <c r="A187" s="118" t="s">
        <v>65</v>
      </c>
    </row>
    <row r="188" spans="1:1">
      <c r="A188" s="118" t="s">
        <v>50</v>
      </c>
    </row>
    <row r="189" spans="1:1">
      <c r="A189" s="118" t="s">
        <v>52</v>
      </c>
    </row>
    <row r="190" spans="1:1">
      <c r="A190" s="118" t="s">
        <v>52</v>
      </c>
    </row>
    <row r="191" spans="1:1">
      <c r="A191" s="118" t="s">
        <v>56</v>
      </c>
    </row>
    <row r="192" spans="1:1">
      <c r="A192" s="118" t="s">
        <v>44</v>
      </c>
    </row>
    <row r="193" spans="1:1">
      <c r="A193" s="118" t="s">
        <v>55</v>
      </c>
    </row>
    <row r="194" spans="1:1">
      <c r="A194" s="118" t="s">
        <v>34</v>
      </c>
    </row>
    <row r="195" spans="1:1">
      <c r="A195" s="118" t="s">
        <v>48</v>
      </c>
    </row>
    <row r="196" spans="1:1">
      <c r="A196" s="118" t="s">
        <v>51</v>
      </c>
    </row>
    <row r="197" spans="1:1">
      <c r="A197" s="118" t="s">
        <v>48</v>
      </c>
    </row>
    <row r="198" spans="1:1">
      <c r="A198" s="118" t="s">
        <v>51</v>
      </c>
    </row>
    <row r="199" spans="1:1">
      <c r="A199" s="118" t="s">
        <v>44</v>
      </c>
    </row>
    <row r="200" spans="1:1">
      <c r="A200" s="118" t="s">
        <v>51</v>
      </c>
    </row>
    <row r="201" spans="1:1">
      <c r="A201" s="118" t="s">
        <v>50</v>
      </c>
    </row>
    <row r="202" spans="1:1">
      <c r="A202" s="118" t="s">
        <v>72</v>
      </c>
    </row>
    <row r="203" spans="1:1">
      <c r="A203" s="118" t="s">
        <v>51</v>
      </c>
    </row>
    <row r="204" spans="1:1">
      <c r="A204" s="118" t="s">
        <v>55</v>
      </c>
    </row>
    <row r="205" spans="1:1">
      <c r="A205" s="118" t="s">
        <v>55</v>
      </c>
    </row>
    <row r="206" spans="1:1">
      <c r="A206" s="118" t="s">
        <v>51</v>
      </c>
    </row>
    <row r="207" spans="1:1">
      <c r="A207" s="118" t="s">
        <v>39</v>
      </c>
    </row>
    <row r="208" spans="1:1">
      <c r="A208" s="118" t="s">
        <v>66</v>
      </c>
    </row>
    <row r="209" spans="1:1">
      <c r="A209" s="118" t="s">
        <v>33</v>
      </c>
    </row>
    <row r="210" spans="1:1">
      <c r="A210" s="118" t="s">
        <v>77</v>
      </c>
    </row>
    <row r="211" spans="1:1">
      <c r="A211" s="118" t="s">
        <v>35</v>
      </c>
    </row>
    <row r="212" spans="1:1">
      <c r="A212" s="118" t="s">
        <v>60</v>
      </c>
    </row>
    <row r="213" spans="1:1">
      <c r="A213" s="118" t="s">
        <v>47</v>
      </c>
    </row>
    <row r="214" spans="1:1">
      <c r="A214" s="118" t="s">
        <v>76</v>
      </c>
    </row>
    <row r="215" spans="1:1">
      <c r="A215" s="118" t="s">
        <v>58</v>
      </c>
    </row>
    <row r="216" spans="1:1">
      <c r="A216" s="118" t="s">
        <v>51</v>
      </c>
    </row>
    <row r="217" spans="1:1">
      <c r="A217" s="118" t="s">
        <v>52</v>
      </c>
    </row>
    <row r="218" spans="1:1">
      <c r="A218" s="118" t="s">
        <v>52</v>
      </c>
    </row>
    <row r="219" spans="1:1">
      <c r="A219" s="118" t="s">
        <v>38</v>
      </c>
    </row>
    <row r="220" spans="1:1">
      <c r="A220" s="118" t="s">
        <v>55</v>
      </c>
    </row>
    <row r="221" spans="1:1">
      <c r="A221" s="118" t="s">
        <v>33</v>
      </c>
    </row>
    <row r="222" spans="1:1">
      <c r="A222" s="118" t="s">
        <v>49</v>
      </c>
    </row>
    <row r="223" spans="1:1">
      <c r="A223" s="118" t="s">
        <v>42</v>
      </c>
    </row>
    <row r="224" spans="1:1">
      <c r="A224" s="118" t="s">
        <v>90</v>
      </c>
    </row>
    <row r="225" spans="1:1">
      <c r="A225" s="118" t="s">
        <v>72</v>
      </c>
    </row>
    <row r="226" spans="1:1">
      <c r="A226" s="118" t="s">
        <v>50</v>
      </c>
    </row>
    <row r="227" spans="1:1">
      <c r="A227" s="118" t="s">
        <v>36</v>
      </c>
    </row>
    <row r="228" spans="1:1">
      <c r="A228" s="118" t="s">
        <v>83</v>
      </c>
    </row>
    <row r="229" spans="1:1">
      <c r="A229" s="118" t="s">
        <v>51</v>
      </c>
    </row>
    <row r="230" spans="1:1">
      <c r="A230" s="118" t="s">
        <v>57</v>
      </c>
    </row>
    <row r="231" spans="1:1">
      <c r="A231" s="118" t="s">
        <v>58</v>
      </c>
    </row>
    <row r="232" spans="1:1">
      <c r="A232" s="118" t="s">
        <v>35</v>
      </c>
    </row>
    <row r="233" spans="1:1">
      <c r="A233" s="118" t="s">
        <v>55</v>
      </c>
    </row>
    <row r="234" spans="1:1">
      <c r="A234" s="118" t="s">
        <v>49</v>
      </c>
    </row>
    <row r="235" spans="1:1">
      <c r="A235" s="118" t="s">
        <v>49</v>
      </c>
    </row>
    <row r="236" spans="1:1">
      <c r="A236" s="118" t="s">
        <v>76</v>
      </c>
    </row>
    <row r="237" spans="1:1">
      <c r="A237" s="118" t="s">
        <v>86</v>
      </c>
    </row>
    <row r="238" spans="1:1">
      <c r="A238" s="118" t="s">
        <v>48</v>
      </c>
    </row>
    <row r="239" spans="1:1">
      <c r="A239" s="118" t="s">
        <v>35</v>
      </c>
    </row>
    <row r="240" spans="1:1">
      <c r="A240" s="118" t="s">
        <v>51</v>
      </c>
    </row>
    <row r="241" spans="1:1">
      <c r="A241" s="118" t="s">
        <v>49</v>
      </c>
    </row>
    <row r="242" spans="1:1">
      <c r="A242" s="118" t="s">
        <v>75</v>
      </c>
    </row>
    <row r="243" spans="1:1">
      <c r="A243" s="118" t="s">
        <v>48</v>
      </c>
    </row>
    <row r="244" spans="1:1">
      <c r="A244" s="118" t="s">
        <v>89</v>
      </c>
    </row>
    <row r="245" spans="1:1">
      <c r="A245" s="118" t="s">
        <v>48</v>
      </c>
    </row>
    <row r="246" spans="1:1">
      <c r="A246" s="118" t="s">
        <v>72</v>
      </c>
    </row>
    <row r="247" spans="1:1">
      <c r="A247" s="118" t="s">
        <v>50</v>
      </c>
    </row>
    <row r="248" spans="1:1">
      <c r="A248" s="118" t="s">
        <v>90</v>
      </c>
    </row>
    <row r="249" spans="1:1">
      <c r="A249" s="118" t="s">
        <v>48</v>
      </c>
    </row>
    <row r="250" spans="1:1">
      <c r="A250" s="118" t="s">
        <v>60</v>
      </c>
    </row>
    <row r="251" spans="1:1">
      <c r="A251" s="118" t="s">
        <v>77</v>
      </c>
    </row>
    <row r="252" spans="1:1">
      <c r="A252" s="118" t="s">
        <v>48</v>
      </c>
    </row>
    <row r="253" spans="1:1">
      <c r="A253" s="118" t="s">
        <v>39</v>
      </c>
    </row>
    <row r="254" spans="1:1">
      <c r="A254" s="118" t="s">
        <v>34</v>
      </c>
    </row>
    <row r="255" spans="1:1">
      <c r="A255" s="118" t="s">
        <v>88</v>
      </c>
    </row>
    <row r="256" spans="1:1">
      <c r="A256" s="118" t="s">
        <v>51</v>
      </c>
    </row>
    <row r="257" spans="1:1">
      <c r="A257" s="118" t="s">
        <v>72</v>
      </c>
    </row>
    <row r="258" spans="1:1">
      <c r="A258" s="118" t="s">
        <v>51</v>
      </c>
    </row>
    <row r="259" spans="1:1">
      <c r="A259" s="118" t="s">
        <v>41</v>
      </c>
    </row>
    <row r="260" spans="1:1">
      <c r="A260" s="118" t="s">
        <v>72</v>
      </c>
    </row>
    <row r="261" spans="1:1">
      <c r="A261" s="118" t="s">
        <v>84</v>
      </c>
    </row>
    <row r="262" spans="1:1">
      <c r="A262" s="118" t="s">
        <v>70</v>
      </c>
    </row>
    <row r="263" spans="1:1">
      <c r="A263" s="118" t="s">
        <v>51</v>
      </c>
    </row>
    <row r="264" spans="1:1">
      <c r="A264" s="118" t="s">
        <v>42</v>
      </c>
    </row>
    <row r="265" spans="1:1">
      <c r="A265" s="118" t="s">
        <v>34</v>
      </c>
    </row>
    <row r="266" spans="1:1">
      <c r="A266" s="118" t="s">
        <v>34</v>
      </c>
    </row>
    <row r="267" spans="1:1">
      <c r="A267" s="118" t="s">
        <v>64</v>
      </c>
    </row>
    <row r="268" spans="1:1">
      <c r="A268" s="118" t="s">
        <v>90</v>
      </c>
    </row>
    <row r="269" spans="1:1">
      <c r="A269" s="118" t="s">
        <v>51</v>
      </c>
    </row>
    <row r="270" spans="1:1">
      <c r="A270" s="118" t="s">
        <v>39</v>
      </c>
    </row>
    <row r="271" spans="1:1">
      <c r="A271" s="118" t="s">
        <v>34</v>
      </c>
    </row>
    <row r="272" spans="1:1">
      <c r="A272" s="118" t="s">
        <v>65</v>
      </c>
    </row>
    <row r="273" spans="1:1">
      <c r="A273" s="118" t="s">
        <v>48</v>
      </c>
    </row>
    <row r="274" spans="1:1">
      <c r="A274" s="118" t="s">
        <v>48</v>
      </c>
    </row>
    <row r="275" spans="1:1">
      <c r="A275" s="118" t="s">
        <v>46</v>
      </c>
    </row>
    <row r="276" spans="1:1">
      <c r="A276" s="118" t="s">
        <v>76</v>
      </c>
    </row>
    <row r="277" spans="1:1">
      <c r="A277" s="118" t="s">
        <v>68</v>
      </c>
    </row>
    <row r="278" spans="1:1">
      <c r="A278" s="118" t="s">
        <v>71</v>
      </c>
    </row>
    <row r="279" spans="1:1">
      <c r="A279" s="118" t="s">
        <v>51</v>
      </c>
    </row>
    <row r="280" spans="1:1">
      <c r="A280" s="118" t="s">
        <v>82</v>
      </c>
    </row>
    <row r="281" spans="1:1">
      <c r="A281" s="118" t="s">
        <v>47</v>
      </c>
    </row>
    <row r="282" spans="1:1">
      <c r="A282" s="118" t="s">
        <v>72</v>
      </c>
    </row>
    <row r="283" spans="1:1">
      <c r="A283" s="118" t="s">
        <v>39</v>
      </c>
    </row>
    <row r="284" spans="1:1">
      <c r="A284" s="118" t="s">
        <v>84</v>
      </c>
    </row>
    <row r="285" spans="1:1">
      <c r="A285" s="118" t="s">
        <v>41</v>
      </c>
    </row>
    <row r="286" spans="1:1">
      <c r="A286" s="118" t="s">
        <v>34</v>
      </c>
    </row>
    <row r="287" spans="1:1">
      <c r="A287" s="118" t="s">
        <v>48</v>
      </c>
    </row>
    <row r="288" spans="1:1">
      <c r="A288" s="118" t="s">
        <v>34</v>
      </c>
    </row>
    <row r="289" spans="1:1">
      <c r="A289" s="118" t="s">
        <v>62</v>
      </c>
    </row>
    <row r="290" spans="1:1">
      <c r="A290" s="118" t="s">
        <v>68</v>
      </c>
    </row>
    <row r="291" spans="1:1">
      <c r="A291" s="118" t="s">
        <v>50</v>
      </c>
    </row>
    <row r="292" spans="1:1">
      <c r="A292" s="118" t="s">
        <v>42</v>
      </c>
    </row>
    <row r="293" spans="1:1">
      <c r="A293" s="118" t="s">
        <v>42</v>
      </c>
    </row>
    <row r="294" spans="1:1">
      <c r="A294" s="118" t="s">
        <v>48</v>
      </c>
    </row>
    <row r="295" spans="1:1">
      <c r="A295" s="118" t="s">
        <v>58</v>
      </c>
    </row>
    <row r="296" spans="1:1">
      <c r="A296" s="118" t="s">
        <v>72</v>
      </c>
    </row>
    <row r="297" spans="1:1">
      <c r="A297" s="118" t="s">
        <v>34</v>
      </c>
    </row>
    <row r="298" spans="1:1">
      <c r="A298" s="118" t="s">
        <v>72</v>
      </c>
    </row>
    <row r="299" spans="1:1">
      <c r="A299" s="118" t="s">
        <v>36</v>
      </c>
    </row>
    <row r="300" spans="1:1">
      <c r="A300" s="118" t="s">
        <v>51</v>
      </c>
    </row>
    <row r="301" spans="1:1">
      <c r="A301" s="118" t="s">
        <v>40</v>
      </c>
    </row>
    <row r="302" spans="1:1">
      <c r="A302" s="118" t="s">
        <v>58</v>
      </c>
    </row>
    <row r="303" spans="1:1">
      <c r="A303" s="118" t="s">
        <v>41</v>
      </c>
    </row>
    <row r="304" spans="1:1">
      <c r="A304" s="118" t="s">
        <v>58</v>
      </c>
    </row>
    <row r="305" spans="1:1">
      <c r="A305" s="118" t="s">
        <v>42</v>
      </c>
    </row>
    <row r="306" spans="1:1">
      <c r="A306" s="118" t="s">
        <v>84</v>
      </c>
    </row>
    <row r="307" spans="1:1">
      <c r="A307" s="118" t="s">
        <v>50</v>
      </c>
    </row>
    <row r="308" spans="1:1">
      <c r="A308" s="118" t="s">
        <v>46</v>
      </c>
    </row>
    <row r="309" spans="1:1">
      <c r="A309" s="118" t="s">
        <v>43</v>
      </c>
    </row>
    <row r="310" spans="1:1">
      <c r="A310" s="118" t="s">
        <v>59</v>
      </c>
    </row>
    <row r="311" spans="1:1">
      <c r="A311" s="118" t="s">
        <v>79</v>
      </c>
    </row>
    <row r="312" spans="1:1">
      <c r="A312" s="118" t="s">
        <v>34</v>
      </c>
    </row>
    <row r="313" spans="1:1">
      <c r="A313" s="118" t="s">
        <v>51</v>
      </c>
    </row>
    <row r="314" spans="1:1">
      <c r="A314" s="118" t="s">
        <v>56</v>
      </c>
    </row>
    <row r="315" spans="1:1">
      <c r="A315" s="118" t="s">
        <v>35</v>
      </c>
    </row>
    <row r="316" spans="1:1">
      <c r="A316" s="118" t="s">
        <v>41</v>
      </c>
    </row>
    <row r="317" spans="1:1">
      <c r="A317" s="118" t="s">
        <v>69</v>
      </c>
    </row>
    <row r="318" spans="1:1">
      <c r="A318" s="118" t="s">
        <v>35</v>
      </c>
    </row>
    <row r="319" spans="1:1">
      <c r="A319" s="118" t="s">
        <v>48</v>
      </c>
    </row>
    <row r="320" spans="1:1">
      <c r="A320" s="118" t="s">
        <v>58</v>
      </c>
    </row>
    <row r="321" spans="1:1">
      <c r="A321" s="118" t="s">
        <v>35</v>
      </c>
    </row>
    <row r="322" spans="1:1">
      <c r="A322" s="118" t="s">
        <v>70</v>
      </c>
    </row>
    <row r="323" spans="1:1">
      <c r="A323" s="118" t="s">
        <v>69</v>
      </c>
    </row>
    <row r="324" spans="1:1">
      <c r="A324" s="118" t="s">
        <v>50</v>
      </c>
    </row>
    <row r="325" spans="1:1">
      <c r="A325" s="118" t="s">
        <v>38</v>
      </c>
    </row>
    <row r="326" spans="1:1">
      <c r="A326" s="118" t="s">
        <v>58</v>
      </c>
    </row>
    <row r="327" spans="1:1">
      <c r="A327" s="118" t="s">
        <v>72</v>
      </c>
    </row>
    <row r="328" spans="1:1">
      <c r="A328" s="118" t="s">
        <v>51</v>
      </c>
    </row>
    <row r="329" spans="1:1">
      <c r="A329" s="118" t="s">
        <v>40</v>
      </c>
    </row>
    <row r="330" spans="1:1">
      <c r="A330" s="118" t="s">
        <v>33</v>
      </c>
    </row>
    <row r="331" spans="1:1">
      <c r="A331" s="118" t="s">
        <v>50</v>
      </c>
    </row>
    <row r="332" spans="1:1">
      <c r="A332" s="118" t="s">
        <v>35</v>
      </c>
    </row>
    <row r="333" spans="1:1">
      <c r="A333" s="118" t="s">
        <v>50</v>
      </c>
    </row>
    <row r="334" spans="1:1">
      <c r="A334" s="118" t="s">
        <v>34</v>
      </c>
    </row>
    <row r="335" spans="1:1">
      <c r="A335" s="118" t="s">
        <v>41</v>
      </c>
    </row>
    <row r="336" spans="1:1">
      <c r="A336" s="118" t="s">
        <v>34</v>
      </c>
    </row>
    <row r="337" spans="1:1">
      <c r="A337" s="118" t="s">
        <v>34</v>
      </c>
    </row>
    <row r="338" spans="1:1">
      <c r="A338" s="118" t="s">
        <v>50</v>
      </c>
    </row>
    <row r="339" spans="1:1">
      <c r="A339" s="118" t="s">
        <v>60</v>
      </c>
    </row>
    <row r="340" spans="1:1">
      <c r="A340" s="118" t="s">
        <v>41</v>
      </c>
    </row>
    <row r="341" spans="1:1">
      <c r="A341" s="118" t="s">
        <v>48</v>
      </c>
    </row>
    <row r="342" spans="1:1">
      <c r="A342" s="118" t="s">
        <v>89</v>
      </c>
    </row>
    <row r="343" spans="1:1">
      <c r="A343" s="118" t="s">
        <v>41</v>
      </c>
    </row>
    <row r="344" spans="1:1">
      <c r="A344" s="118" t="s">
        <v>58</v>
      </c>
    </row>
    <row r="345" spans="1:1">
      <c r="A345" s="118" t="s">
        <v>34</v>
      </c>
    </row>
    <row r="346" spans="1:1">
      <c r="A346" s="118" t="s">
        <v>38</v>
      </c>
    </row>
    <row r="347" spans="1:1">
      <c r="A347" s="118" t="s">
        <v>46</v>
      </c>
    </row>
    <row r="348" spans="1:1">
      <c r="A348" s="118" t="s">
        <v>62</v>
      </c>
    </row>
    <row r="349" spans="1:1">
      <c r="A349" s="118" t="s">
        <v>49</v>
      </c>
    </row>
    <row r="350" spans="1:1">
      <c r="A350" s="118" t="s">
        <v>46</v>
      </c>
    </row>
    <row r="351" spans="1:1">
      <c r="A351" s="118" t="s">
        <v>86</v>
      </c>
    </row>
    <row r="352" spans="1:1">
      <c r="A352" s="118" t="s">
        <v>71</v>
      </c>
    </row>
    <row r="353" spans="1:1">
      <c r="A353" s="118" t="s">
        <v>63</v>
      </c>
    </row>
    <row r="354" spans="1:1">
      <c r="A354" s="118" t="s">
        <v>62</v>
      </c>
    </row>
    <row r="355" spans="1:1">
      <c r="A355" s="118" t="s">
        <v>34</v>
      </c>
    </row>
    <row r="356" spans="1:1">
      <c r="A356" s="118" t="s">
        <v>42</v>
      </c>
    </row>
    <row r="357" spans="1:1">
      <c r="A357" s="118" t="s">
        <v>51</v>
      </c>
    </row>
    <row r="358" spans="1:1">
      <c r="A358" s="118" t="s">
        <v>36</v>
      </c>
    </row>
    <row r="359" spans="1:1">
      <c r="A359" s="118" t="s">
        <v>34</v>
      </c>
    </row>
    <row r="360" spans="1:1">
      <c r="A360" s="118" t="s">
        <v>34</v>
      </c>
    </row>
    <row r="361" spans="1:1">
      <c r="A361" s="118" t="s">
        <v>38</v>
      </c>
    </row>
    <row r="362" spans="1:1">
      <c r="A362" s="118" t="s">
        <v>34</v>
      </c>
    </row>
    <row r="363" spans="1:1">
      <c r="A363" s="118" t="s">
        <v>51</v>
      </c>
    </row>
    <row r="364" spans="1:1">
      <c r="A364" s="118" t="s">
        <v>34</v>
      </c>
    </row>
    <row r="365" spans="1:1">
      <c r="A365" s="118" t="s">
        <v>58</v>
      </c>
    </row>
    <row r="366" spans="1:1">
      <c r="A366" s="118" t="s">
        <v>34</v>
      </c>
    </row>
    <row r="367" spans="1:1">
      <c r="A367" s="118" t="s">
        <v>60</v>
      </c>
    </row>
    <row r="368" spans="1:1">
      <c r="A368" s="118" t="s">
        <v>44</v>
      </c>
    </row>
    <row r="369" spans="1:1">
      <c r="A369" s="118" t="s">
        <v>34</v>
      </c>
    </row>
    <row r="370" spans="1:1">
      <c r="A370" s="118" t="s">
        <v>34</v>
      </c>
    </row>
    <row r="371" spans="1:1">
      <c r="A371" s="118" t="s">
        <v>51</v>
      </c>
    </row>
    <row r="372" spans="1:1">
      <c r="A372" s="118" t="s">
        <v>51</v>
      </c>
    </row>
    <row r="373" spans="1:1">
      <c r="A373" s="118" t="s">
        <v>42</v>
      </c>
    </row>
    <row r="374" spans="1:1">
      <c r="A374" s="118" t="s">
        <v>84</v>
      </c>
    </row>
    <row r="375" spans="1:1">
      <c r="A375" s="118" t="s">
        <v>62</v>
      </c>
    </row>
    <row r="376" spans="1:1">
      <c r="A376" s="118" t="s">
        <v>48</v>
      </c>
    </row>
    <row r="377" spans="1:1">
      <c r="A377" s="118" t="s">
        <v>34</v>
      </c>
    </row>
    <row r="378" spans="1:1">
      <c r="A378" s="118" t="s">
        <v>34</v>
      </c>
    </row>
    <row r="379" spans="1:1">
      <c r="A379" s="118" t="s">
        <v>58</v>
      </c>
    </row>
    <row r="380" spans="1:1">
      <c r="A380" s="118" t="s">
        <v>34</v>
      </c>
    </row>
    <row r="381" spans="1:1">
      <c r="A381" s="118" t="s">
        <v>47</v>
      </c>
    </row>
    <row r="382" spans="1:1">
      <c r="A382" s="118" t="s">
        <v>55</v>
      </c>
    </row>
    <row r="383" spans="1:1">
      <c r="A383" s="118" t="s">
        <v>34</v>
      </c>
    </row>
    <row r="384" spans="1:1">
      <c r="A384" s="118" t="s">
        <v>62</v>
      </c>
    </row>
    <row r="385" spans="1:1">
      <c r="A385" s="118" t="s">
        <v>55</v>
      </c>
    </row>
    <row r="386" spans="1:1">
      <c r="A386" s="118" t="s">
        <v>33</v>
      </c>
    </row>
    <row r="387" spans="1:1">
      <c r="A387" s="118" t="s">
        <v>62</v>
      </c>
    </row>
    <row r="388" spans="1:1">
      <c r="A388" s="118" t="s">
        <v>34</v>
      </c>
    </row>
    <row r="389" spans="1:1">
      <c r="A389" s="118" t="s">
        <v>34</v>
      </c>
    </row>
    <row r="390" spans="1:1">
      <c r="A390" s="118" t="s">
        <v>58</v>
      </c>
    </row>
    <row r="391" spans="1:1">
      <c r="A391" s="118" t="s">
        <v>34</v>
      </c>
    </row>
    <row r="392" spans="1:1">
      <c r="A392" s="118" t="s">
        <v>51</v>
      </c>
    </row>
    <row r="393" spans="1:1">
      <c r="A393" s="118" t="s">
        <v>47</v>
      </c>
    </row>
    <row r="394" spans="1:1">
      <c r="A394" s="118" t="s">
        <v>39</v>
      </c>
    </row>
    <row r="395" spans="1:1">
      <c r="A395" s="118" t="s">
        <v>79</v>
      </c>
    </row>
    <row r="396" spans="1:1">
      <c r="A396" s="118" t="s">
        <v>35</v>
      </c>
    </row>
    <row r="397" spans="1:1">
      <c r="A397" s="118" t="s">
        <v>51</v>
      </c>
    </row>
    <row r="398" spans="1:1">
      <c r="A398" s="118" t="s">
        <v>88</v>
      </c>
    </row>
    <row r="399" spans="1:1">
      <c r="A399" s="118" t="s">
        <v>34</v>
      </c>
    </row>
    <row r="400" spans="1:1">
      <c r="A400" s="118" t="s">
        <v>34</v>
      </c>
    </row>
    <row r="401" spans="1:1">
      <c r="A401" s="118" t="s">
        <v>42</v>
      </c>
    </row>
    <row r="402" spans="1:1">
      <c r="A402" s="118" t="s">
        <v>58</v>
      </c>
    </row>
    <row r="403" spans="1:1">
      <c r="A403" s="118" t="s">
        <v>41</v>
      </c>
    </row>
    <row r="404" spans="1:1">
      <c r="A404" s="118" t="s">
        <v>90</v>
      </c>
    </row>
    <row r="405" spans="1:1">
      <c r="A405" s="118" t="s">
        <v>41</v>
      </c>
    </row>
    <row r="406" spans="1:1">
      <c r="A406" s="118" t="s">
        <v>61</v>
      </c>
    </row>
    <row r="407" spans="1:1">
      <c r="A407" s="118" t="s">
        <v>55</v>
      </c>
    </row>
    <row r="408" spans="1:1">
      <c r="A408" s="118" t="s">
        <v>48</v>
      </c>
    </row>
    <row r="409" spans="1:1">
      <c r="A409" s="118" t="s">
        <v>54</v>
      </c>
    </row>
    <row r="410" spans="1:1">
      <c r="A410" s="118" t="s">
        <v>34</v>
      </c>
    </row>
    <row r="411" spans="1:1">
      <c r="A411" s="118" t="s">
        <v>42</v>
      </c>
    </row>
    <row r="412" spans="1:1">
      <c r="A412" s="118" t="s">
        <v>38</v>
      </c>
    </row>
    <row r="413" spans="1:1">
      <c r="A413" s="118" t="s">
        <v>41</v>
      </c>
    </row>
    <row r="414" spans="1:1">
      <c r="A414" s="118" t="s">
        <v>70</v>
      </c>
    </row>
    <row r="415" spans="1:1">
      <c r="A415" s="118" t="s">
        <v>38</v>
      </c>
    </row>
    <row r="416" spans="1:1">
      <c r="A416" s="118" t="s">
        <v>49</v>
      </c>
    </row>
    <row r="417" spans="1:1">
      <c r="A417" s="118" t="s">
        <v>38</v>
      </c>
    </row>
    <row r="418" spans="1:1">
      <c r="A418" s="118" t="s">
        <v>50</v>
      </c>
    </row>
    <row r="419" spans="1:1">
      <c r="A419" s="118" t="s">
        <v>34</v>
      </c>
    </row>
    <row r="420" spans="1:1">
      <c r="A420" s="118" t="s">
        <v>59</v>
      </c>
    </row>
    <row r="421" spans="1:1">
      <c r="A421" s="118" t="s">
        <v>62</v>
      </c>
    </row>
    <row r="422" spans="1:1">
      <c r="A422" s="118" t="s">
        <v>36</v>
      </c>
    </row>
    <row r="423" spans="1:1">
      <c r="A423" s="118" t="s">
        <v>58</v>
      </c>
    </row>
    <row r="424" spans="1:1">
      <c r="A424" s="118" t="s">
        <v>42</v>
      </c>
    </row>
    <row r="425" spans="1:1">
      <c r="A425" s="118" t="s">
        <v>41</v>
      </c>
    </row>
    <row r="426" spans="1:1">
      <c r="A426" s="118" t="s">
        <v>84</v>
      </c>
    </row>
    <row r="427" spans="1:1">
      <c r="A427" s="118" t="s">
        <v>84</v>
      </c>
    </row>
    <row r="428" spans="1:1">
      <c r="A428" s="118" t="s">
        <v>48</v>
      </c>
    </row>
    <row r="429" spans="1:1">
      <c r="A429" s="118" t="s">
        <v>36</v>
      </c>
    </row>
    <row r="430" spans="1:1">
      <c r="A430" s="118" t="s">
        <v>53</v>
      </c>
    </row>
    <row r="431" spans="1:1">
      <c r="A431" s="118" t="s">
        <v>51</v>
      </c>
    </row>
    <row r="432" spans="1:1">
      <c r="A432" s="118" t="s">
        <v>41</v>
      </c>
    </row>
    <row r="433" spans="1:1">
      <c r="A433" s="118" t="s">
        <v>36</v>
      </c>
    </row>
    <row r="434" spans="1:1">
      <c r="A434" s="118" t="s">
        <v>34</v>
      </c>
    </row>
    <row r="435" spans="1:1">
      <c r="A435" s="118" t="s">
        <v>76</v>
      </c>
    </row>
    <row r="436" spans="1:1">
      <c r="A436" s="118" t="s">
        <v>72</v>
      </c>
    </row>
    <row r="437" spans="1:1">
      <c r="A437" s="118" t="s">
        <v>55</v>
      </c>
    </row>
    <row r="438" spans="1:1">
      <c r="A438" s="118" t="s">
        <v>51</v>
      </c>
    </row>
    <row r="439" spans="1:1">
      <c r="A439" s="118" t="s">
        <v>34</v>
      </c>
    </row>
    <row r="440" spans="1:1">
      <c r="A440" s="118" t="s">
        <v>58</v>
      </c>
    </row>
    <row r="441" spans="1:1">
      <c r="A441" s="118" t="s">
        <v>50</v>
      </c>
    </row>
    <row r="442" spans="1:1">
      <c r="A442" s="118" t="s">
        <v>72</v>
      </c>
    </row>
    <row r="443" spans="1:1">
      <c r="A443" s="118" t="s">
        <v>47</v>
      </c>
    </row>
    <row r="444" spans="1:1">
      <c r="A444" s="118" t="s">
        <v>52</v>
      </c>
    </row>
    <row r="445" spans="1:1">
      <c r="A445" s="118" t="s">
        <v>62</v>
      </c>
    </row>
    <row r="446" spans="1:1">
      <c r="A446" s="118" t="s">
        <v>58</v>
      </c>
    </row>
    <row r="447" spans="1:1">
      <c r="A447" s="118" t="s">
        <v>55</v>
      </c>
    </row>
    <row r="448" spans="1:1">
      <c r="A448" s="118" t="s">
        <v>41</v>
      </c>
    </row>
    <row r="449" spans="1:1">
      <c r="A449" s="118" t="s">
        <v>75</v>
      </c>
    </row>
    <row r="450" spans="1:1">
      <c r="A450" s="118" t="s">
        <v>38</v>
      </c>
    </row>
    <row r="451" spans="1:1">
      <c r="A451" s="118" t="s">
        <v>53</v>
      </c>
    </row>
    <row r="452" spans="1:1">
      <c r="A452" s="118" t="s">
        <v>48</v>
      </c>
    </row>
    <row r="453" spans="1:1">
      <c r="A453" s="118" t="s">
        <v>53</v>
      </c>
    </row>
    <row r="454" spans="1:1">
      <c r="A454" s="118" t="s">
        <v>72</v>
      </c>
    </row>
    <row r="455" spans="1:1">
      <c r="A455" s="118" t="s">
        <v>34</v>
      </c>
    </row>
    <row r="456" spans="1:1">
      <c r="A456" s="118" t="s">
        <v>34</v>
      </c>
    </row>
    <row r="457" spans="1:1">
      <c r="A457" s="118" t="s">
        <v>60</v>
      </c>
    </row>
    <row r="458" spans="1:1">
      <c r="A458" s="118" t="s">
        <v>77</v>
      </c>
    </row>
    <row r="459" spans="1:1">
      <c r="A459" s="118" t="s">
        <v>38</v>
      </c>
    </row>
    <row r="460" spans="1:1">
      <c r="A460" s="118" t="s">
        <v>50</v>
      </c>
    </row>
    <row r="461" spans="1:1">
      <c r="A461" s="118" t="s">
        <v>36</v>
      </c>
    </row>
    <row r="462" spans="1:1">
      <c r="A462" s="118" t="s">
        <v>49</v>
      </c>
    </row>
    <row r="463" spans="1:1">
      <c r="A463" s="118" t="s">
        <v>34</v>
      </c>
    </row>
    <row r="464" spans="1:1">
      <c r="A464" s="118" t="s">
        <v>72</v>
      </c>
    </row>
    <row r="465" spans="1:1">
      <c r="A465" s="118" t="s">
        <v>72</v>
      </c>
    </row>
    <row r="466" spans="1:1">
      <c r="A466" s="118" t="s">
        <v>51</v>
      </c>
    </row>
    <row r="467" spans="1:1">
      <c r="A467" s="118" t="s">
        <v>58</v>
      </c>
    </row>
    <row r="468" spans="1:1">
      <c r="A468" s="118" t="s">
        <v>51</v>
      </c>
    </row>
    <row r="469" spans="1:1">
      <c r="A469" s="118" t="s">
        <v>51</v>
      </c>
    </row>
    <row r="470" spans="1:1">
      <c r="A470" s="118" t="s">
        <v>42</v>
      </c>
    </row>
    <row r="471" spans="1:1">
      <c r="A471" s="118" t="s">
        <v>73</v>
      </c>
    </row>
    <row r="472" spans="1:1">
      <c r="A472" s="118" t="s">
        <v>60</v>
      </c>
    </row>
    <row r="473" spans="1:1">
      <c r="A473" s="118" t="s">
        <v>60</v>
      </c>
    </row>
    <row r="474" spans="1:1">
      <c r="A474" s="118" t="s">
        <v>58</v>
      </c>
    </row>
    <row r="475" spans="1:1">
      <c r="A475" s="118" t="s">
        <v>55</v>
      </c>
    </row>
    <row r="476" spans="1:1">
      <c r="A476" s="118" t="s">
        <v>49</v>
      </c>
    </row>
    <row r="477" spans="1:1">
      <c r="A477" s="118" t="s">
        <v>34</v>
      </c>
    </row>
    <row r="478" spans="1:1">
      <c r="A478" s="118" t="s">
        <v>38</v>
      </c>
    </row>
    <row r="479" spans="1:1">
      <c r="A479" s="118" t="s">
        <v>50</v>
      </c>
    </row>
    <row r="480" spans="1:1">
      <c r="A480" s="118" t="s">
        <v>66</v>
      </c>
    </row>
    <row r="481" spans="1:1">
      <c r="A481" s="118" t="s">
        <v>48</v>
      </c>
    </row>
    <row r="482" spans="1:1">
      <c r="A482" s="118" t="s">
        <v>46</v>
      </c>
    </row>
    <row r="483" spans="1:1">
      <c r="A483" s="118" t="s">
        <v>55</v>
      </c>
    </row>
    <row r="484" spans="1:1">
      <c r="A484" s="118" t="s">
        <v>35</v>
      </c>
    </row>
    <row r="485" spans="1:1">
      <c r="A485" s="118" t="s">
        <v>50</v>
      </c>
    </row>
    <row r="486" spans="1:1">
      <c r="A486" s="118" t="s">
        <v>72</v>
      </c>
    </row>
    <row r="487" spans="1:1">
      <c r="A487" s="118" t="s">
        <v>72</v>
      </c>
    </row>
    <row r="488" spans="1:1">
      <c r="A488" s="118" t="s">
        <v>51</v>
      </c>
    </row>
    <row r="489" spans="1:1">
      <c r="A489" s="118" t="s">
        <v>76</v>
      </c>
    </row>
    <row r="490" spans="1:1">
      <c r="A490" s="118" t="s">
        <v>77</v>
      </c>
    </row>
    <row r="491" spans="1:1">
      <c r="A491" s="118" t="s">
        <v>81</v>
      </c>
    </row>
    <row r="492" spans="1:1">
      <c r="A492" s="118" t="s">
        <v>51</v>
      </c>
    </row>
    <row r="493" spans="1:1">
      <c r="A493" s="118" t="s">
        <v>51</v>
      </c>
    </row>
    <row r="494" spans="1:1">
      <c r="A494" s="118" t="s">
        <v>53</v>
      </c>
    </row>
    <row r="495" spans="1:1">
      <c r="A495" s="118" t="s">
        <v>33</v>
      </c>
    </row>
    <row r="496" spans="1:1">
      <c r="A496" s="118" t="s">
        <v>53</v>
      </c>
    </row>
    <row r="497" spans="1:1">
      <c r="A497" s="118" t="s">
        <v>45</v>
      </c>
    </row>
    <row r="498" spans="1:1">
      <c r="A498" s="118" t="s">
        <v>50</v>
      </c>
    </row>
    <row r="499" spans="1:1">
      <c r="A499" s="118" t="s">
        <v>49</v>
      </c>
    </row>
    <row r="500" spans="1:1">
      <c r="A500" s="118" t="s">
        <v>48</v>
      </c>
    </row>
    <row r="501" spans="1:1">
      <c r="A501" s="118" t="s">
        <v>86</v>
      </c>
    </row>
    <row r="502" spans="1:1">
      <c r="A502" s="118" t="s">
        <v>36</v>
      </c>
    </row>
    <row r="503" spans="1:1">
      <c r="A503" s="118" t="s">
        <v>50</v>
      </c>
    </row>
    <row r="504" spans="1:1">
      <c r="A504" s="118" t="s">
        <v>53</v>
      </c>
    </row>
    <row r="505" spans="1:1">
      <c r="A505" s="118" t="s">
        <v>58</v>
      </c>
    </row>
    <row r="506" spans="1:1">
      <c r="A506" s="118" t="s">
        <v>58</v>
      </c>
    </row>
    <row r="507" spans="1:1">
      <c r="A507" s="118" t="s">
        <v>68</v>
      </c>
    </row>
    <row r="508" spans="1:1">
      <c r="A508" s="118" t="s">
        <v>51</v>
      </c>
    </row>
    <row r="509" spans="1:1">
      <c r="A509" s="118" t="s">
        <v>51</v>
      </c>
    </row>
    <row r="510" spans="1:1">
      <c r="A510" s="118" t="s">
        <v>60</v>
      </c>
    </row>
    <row r="511" spans="1:1">
      <c r="A511" s="118" t="s">
        <v>49</v>
      </c>
    </row>
    <row r="512" spans="1:1">
      <c r="A512" s="118" t="s">
        <v>34</v>
      </c>
    </row>
    <row r="513" spans="1:1">
      <c r="A513" s="118" t="s">
        <v>34</v>
      </c>
    </row>
    <row r="514" spans="1:1">
      <c r="A514" s="118" t="s">
        <v>72</v>
      </c>
    </row>
    <row r="515" spans="1:1">
      <c r="A515" s="118" t="s">
        <v>51</v>
      </c>
    </row>
    <row r="516" spans="1:1">
      <c r="A516" s="118" t="s">
        <v>60</v>
      </c>
    </row>
    <row r="517" spans="1:1">
      <c r="A517" s="118" t="s">
        <v>48</v>
      </c>
    </row>
    <row r="518" spans="1:1">
      <c r="A518" s="118" t="s">
        <v>53</v>
      </c>
    </row>
    <row r="519" spans="1:1">
      <c r="A519" s="118" t="s">
        <v>36</v>
      </c>
    </row>
    <row r="520" spans="1:1">
      <c r="A520" s="118" t="s">
        <v>62</v>
      </c>
    </row>
    <row r="521" spans="1:1">
      <c r="A521" s="118" t="s">
        <v>36</v>
      </c>
    </row>
    <row r="522" spans="1:1">
      <c r="A522" s="118" t="s">
        <v>51</v>
      </c>
    </row>
    <row r="523" spans="1:1">
      <c r="A523" s="118" t="s">
        <v>35</v>
      </c>
    </row>
    <row r="524" spans="1:1">
      <c r="A524" s="118" t="s">
        <v>53</v>
      </c>
    </row>
    <row r="525" spans="1:1">
      <c r="A525" s="118" t="s">
        <v>53</v>
      </c>
    </row>
    <row r="526" spans="1:1">
      <c r="A526" s="118" t="s">
        <v>51</v>
      </c>
    </row>
    <row r="527" spans="1:1">
      <c r="A527" s="118" t="s">
        <v>72</v>
      </c>
    </row>
    <row r="528" spans="1:1">
      <c r="A528" s="118" t="s">
        <v>55</v>
      </c>
    </row>
    <row r="529" spans="1:1">
      <c r="A529" s="118" t="s">
        <v>53</v>
      </c>
    </row>
    <row r="530" spans="1:1">
      <c r="A530" s="118" t="s">
        <v>51</v>
      </c>
    </row>
    <row r="531" spans="1:1">
      <c r="A531" s="118" t="s">
        <v>50</v>
      </c>
    </row>
    <row r="532" spans="1:1">
      <c r="A532" s="118" t="s">
        <v>34</v>
      </c>
    </row>
    <row r="533" spans="1:1">
      <c r="A533" s="118" t="s">
        <v>58</v>
      </c>
    </row>
    <row r="534" spans="1:1">
      <c r="A534" s="118" t="s">
        <v>53</v>
      </c>
    </row>
    <row r="535" spans="1:1">
      <c r="A535" s="118" t="s">
        <v>34</v>
      </c>
    </row>
    <row r="536" spans="1:1">
      <c r="A536" s="118" t="s">
        <v>42</v>
      </c>
    </row>
    <row r="537" spans="1:1">
      <c r="A537" s="118" t="s">
        <v>50</v>
      </c>
    </row>
    <row r="538" spans="1:1">
      <c r="A538" s="118" t="s">
        <v>58</v>
      </c>
    </row>
    <row r="539" spans="1:1">
      <c r="A539" s="118" t="s">
        <v>50</v>
      </c>
    </row>
    <row r="540" spans="1:1">
      <c r="A540" s="118" t="s">
        <v>53</v>
      </c>
    </row>
    <row r="541" spans="1:1">
      <c r="A541" s="118" t="s">
        <v>38</v>
      </c>
    </row>
    <row r="542" spans="1:1">
      <c r="A542" s="118" t="s">
        <v>53</v>
      </c>
    </row>
    <row r="543" spans="1:1">
      <c r="A543" s="118" t="s">
        <v>41</v>
      </c>
    </row>
    <row r="544" spans="1:1">
      <c r="A544" s="118" t="s">
        <v>53</v>
      </c>
    </row>
    <row r="545" spans="1:1">
      <c r="A545" s="118" t="s">
        <v>51</v>
      </c>
    </row>
    <row r="546" spans="1:1">
      <c r="A546" s="118" t="s">
        <v>72</v>
      </c>
    </row>
    <row r="547" spans="1:1">
      <c r="A547" s="118" t="s">
        <v>69</v>
      </c>
    </row>
    <row r="548" spans="1:1">
      <c r="A548" s="118" t="s">
        <v>58</v>
      </c>
    </row>
    <row r="549" spans="1:1">
      <c r="A549" s="118" t="s">
        <v>50</v>
      </c>
    </row>
    <row r="550" spans="1:1">
      <c r="A550" s="118" t="s">
        <v>78</v>
      </c>
    </row>
    <row r="551" spans="1:1">
      <c r="A551" s="118" t="s">
        <v>53</v>
      </c>
    </row>
    <row r="552" spans="1:1">
      <c r="A552" s="118" t="s">
        <v>50</v>
      </c>
    </row>
    <row r="553" spans="1:1">
      <c r="A553" s="118" t="s">
        <v>38</v>
      </c>
    </row>
    <row r="554" spans="1:1">
      <c r="A554" s="118" t="s">
        <v>48</v>
      </c>
    </row>
    <row r="555" spans="1:1">
      <c r="A555" s="118" t="s">
        <v>84</v>
      </c>
    </row>
    <row r="556" spans="1:1">
      <c r="A556" s="118" t="s">
        <v>85</v>
      </c>
    </row>
    <row r="557" spans="1:1">
      <c r="A557" s="118" t="s">
        <v>58</v>
      </c>
    </row>
    <row r="558" spans="1:1">
      <c r="A558" s="118" t="s">
        <v>51</v>
      </c>
    </row>
    <row r="559" spans="1:1">
      <c r="A559" s="118" t="s">
        <v>34</v>
      </c>
    </row>
    <row r="560" spans="1:1">
      <c r="A560" s="118" t="s">
        <v>53</v>
      </c>
    </row>
    <row r="561" spans="1:1">
      <c r="A561" s="118" t="s">
        <v>62</v>
      </c>
    </row>
    <row r="562" spans="1:1">
      <c r="A562" s="118" t="s">
        <v>51</v>
      </c>
    </row>
    <row r="563" spans="1:1">
      <c r="A563" s="118" t="s">
        <v>57</v>
      </c>
    </row>
    <row r="564" spans="1:1">
      <c r="A564" s="118" t="s">
        <v>34</v>
      </c>
    </row>
    <row r="565" spans="1:1">
      <c r="A565" s="118" t="s">
        <v>76</v>
      </c>
    </row>
    <row r="566" spans="1:1">
      <c r="A566" s="118" t="s">
        <v>34</v>
      </c>
    </row>
    <row r="567" spans="1:1">
      <c r="A567" s="118" t="s">
        <v>55</v>
      </c>
    </row>
    <row r="568" spans="1:1">
      <c r="A568" s="118" t="s">
        <v>55</v>
      </c>
    </row>
    <row r="569" spans="1:1">
      <c r="A569" s="118" t="s">
        <v>90</v>
      </c>
    </row>
    <row r="570" spans="1:1">
      <c r="A570" s="118" t="s">
        <v>84</v>
      </c>
    </row>
    <row r="571" spans="1:1">
      <c r="A571" s="118" t="s">
        <v>48</v>
      </c>
    </row>
    <row r="572" spans="1:1">
      <c r="A572" s="118" t="s">
        <v>71</v>
      </c>
    </row>
    <row r="573" spans="1:1">
      <c r="A573" s="118" t="s">
        <v>48</v>
      </c>
    </row>
    <row r="574" spans="1:1">
      <c r="A574" s="118" t="s">
        <v>41</v>
      </c>
    </row>
    <row r="575" spans="1:1">
      <c r="A575" s="118" t="s">
        <v>49</v>
      </c>
    </row>
    <row r="576" spans="1:1">
      <c r="A576" s="118" t="s">
        <v>44</v>
      </c>
    </row>
    <row r="577" spans="1:1">
      <c r="A577" s="118" t="s">
        <v>40</v>
      </c>
    </row>
    <row r="578" spans="1:1">
      <c r="A578" s="118" t="s">
        <v>34</v>
      </c>
    </row>
    <row r="579" spans="1:1">
      <c r="A579" s="118" t="s">
        <v>51</v>
      </c>
    </row>
    <row r="580" spans="1:1">
      <c r="A580" s="118" t="s">
        <v>75</v>
      </c>
    </row>
    <row r="581" spans="1:1">
      <c r="A581" s="118" t="s">
        <v>51</v>
      </c>
    </row>
    <row r="582" spans="1:1">
      <c r="A582" s="118" t="s">
        <v>40</v>
      </c>
    </row>
    <row r="583" spans="1:1">
      <c r="A583" s="118" t="s">
        <v>42</v>
      </c>
    </row>
    <row r="584" spans="1:1">
      <c r="A584" s="118" t="s">
        <v>60</v>
      </c>
    </row>
    <row r="585" spans="1:1">
      <c r="A585" s="118" t="s">
        <v>84</v>
      </c>
    </row>
    <row r="586" spans="1:1">
      <c r="A586" s="118" t="s">
        <v>52</v>
      </c>
    </row>
    <row r="587" spans="1:1">
      <c r="A587" s="118" t="s">
        <v>51</v>
      </c>
    </row>
    <row r="588" spans="1:1">
      <c r="A588" s="118" t="s">
        <v>62</v>
      </c>
    </row>
    <row r="589" spans="1:1">
      <c r="A589" s="118" t="s">
        <v>90</v>
      </c>
    </row>
    <row r="590" spans="1:1">
      <c r="A590" s="118" t="s">
        <v>77</v>
      </c>
    </row>
    <row r="591" spans="1:1">
      <c r="A591" s="118" t="s">
        <v>71</v>
      </c>
    </row>
    <row r="592" spans="1:1">
      <c r="A592" s="118" t="s">
        <v>34</v>
      </c>
    </row>
    <row r="593" spans="1:1">
      <c r="A593" s="118" t="s">
        <v>72</v>
      </c>
    </row>
    <row r="594" spans="1:1">
      <c r="A594" s="118" t="s">
        <v>50</v>
      </c>
    </row>
    <row r="595" spans="1:1">
      <c r="A595" s="118" t="s">
        <v>46</v>
      </c>
    </row>
    <row r="596" spans="1:1">
      <c r="A596" s="118" t="s">
        <v>38</v>
      </c>
    </row>
    <row r="597" spans="1:1">
      <c r="A597" s="118" t="s">
        <v>33</v>
      </c>
    </row>
    <row r="598" spans="1:1">
      <c r="A598" s="118" t="s">
        <v>52</v>
      </c>
    </row>
    <row r="599" spans="1:1">
      <c r="A599" s="118" t="s">
        <v>34</v>
      </c>
    </row>
    <row r="600" spans="1:1">
      <c r="A600" s="118" t="s">
        <v>41</v>
      </c>
    </row>
    <row r="601" spans="1:1">
      <c r="A601" s="118" t="s">
        <v>34</v>
      </c>
    </row>
    <row r="602" spans="1:1">
      <c r="A602" s="118" t="s">
        <v>42</v>
      </c>
    </row>
    <row r="603" spans="1:1">
      <c r="A603" s="118" t="s">
        <v>49</v>
      </c>
    </row>
    <row r="604" spans="1:1">
      <c r="A604" s="118" t="s">
        <v>48</v>
      </c>
    </row>
    <row r="605" spans="1:1">
      <c r="A605" s="118" t="s">
        <v>40</v>
      </c>
    </row>
    <row r="606" spans="1:1">
      <c r="A606" s="118" t="s">
        <v>55</v>
      </c>
    </row>
    <row r="607" spans="1:1">
      <c r="A607" s="118" t="s">
        <v>73</v>
      </c>
    </row>
    <row r="608" spans="1:1">
      <c r="A608" s="118" t="s">
        <v>49</v>
      </c>
    </row>
    <row r="609" spans="1:1">
      <c r="A609" s="118" t="s">
        <v>47</v>
      </c>
    </row>
    <row r="610" spans="1:1">
      <c r="A610" s="118" t="s">
        <v>42</v>
      </c>
    </row>
    <row r="611" spans="1:1">
      <c r="A611" s="118" t="s">
        <v>53</v>
      </c>
    </row>
    <row r="612" spans="1:1">
      <c r="A612" s="118" t="s">
        <v>51</v>
      </c>
    </row>
    <row r="613" spans="1:1">
      <c r="A613" s="118" t="s">
        <v>58</v>
      </c>
    </row>
    <row r="614" spans="1:1">
      <c r="A614" s="118" t="s">
        <v>42</v>
      </c>
    </row>
    <row r="615" spans="1:1">
      <c r="A615" s="118" t="s">
        <v>34</v>
      </c>
    </row>
    <row r="616" spans="1:1">
      <c r="A616" s="118" t="s">
        <v>50</v>
      </c>
    </row>
    <row r="617" spans="1:1">
      <c r="A617" s="118" t="s">
        <v>34</v>
      </c>
    </row>
    <row r="618" spans="1:1">
      <c r="A618" s="118" t="s">
        <v>34</v>
      </c>
    </row>
    <row r="619" spans="1:1">
      <c r="A619" s="118" t="s">
        <v>34</v>
      </c>
    </row>
    <row r="620" spans="1:1">
      <c r="A620" s="118" t="s">
        <v>34</v>
      </c>
    </row>
    <row r="621" spans="1:1">
      <c r="A621" s="118" t="s">
        <v>51</v>
      </c>
    </row>
    <row r="622" spans="1:1">
      <c r="A622" s="118" t="s">
        <v>34</v>
      </c>
    </row>
    <row r="623" spans="1:1">
      <c r="A623" s="118" t="s">
        <v>36</v>
      </c>
    </row>
    <row r="624" spans="1:1">
      <c r="A624" s="118" t="s">
        <v>34</v>
      </c>
    </row>
    <row r="625" spans="1:1">
      <c r="A625" s="118" t="s">
        <v>34</v>
      </c>
    </row>
    <row r="626" spans="1:1">
      <c r="A626" s="118" t="s">
        <v>62</v>
      </c>
    </row>
    <row r="627" spans="1:1">
      <c r="A627" s="118" t="s">
        <v>48</v>
      </c>
    </row>
    <row r="628" spans="1:1">
      <c r="A628" s="118" t="s">
        <v>40</v>
      </c>
    </row>
    <row r="629" spans="1:1">
      <c r="A629" s="118" t="s">
        <v>41</v>
      </c>
    </row>
    <row r="630" spans="1:1">
      <c r="A630" s="118" t="s">
        <v>71</v>
      </c>
    </row>
    <row r="631" spans="1:1">
      <c r="A631" s="118" t="s">
        <v>53</v>
      </c>
    </row>
    <row r="632" spans="1:1">
      <c r="A632" s="118" t="s">
        <v>41</v>
      </c>
    </row>
    <row r="633" spans="1:1">
      <c r="A633" s="118" t="s">
        <v>50</v>
      </c>
    </row>
    <row r="634" spans="1:1">
      <c r="A634" s="118" t="s">
        <v>58</v>
      </c>
    </row>
    <row r="635" spans="1:1">
      <c r="A635" s="118" t="s">
        <v>41</v>
      </c>
    </row>
    <row r="636" spans="1:1">
      <c r="A636" s="118" t="s">
        <v>35</v>
      </c>
    </row>
    <row r="637" spans="1:1">
      <c r="A637" s="118" t="s">
        <v>72</v>
      </c>
    </row>
    <row r="638" spans="1:1">
      <c r="A638" s="118" t="s">
        <v>46</v>
      </c>
    </row>
    <row r="639" spans="1:1">
      <c r="A639" s="118" t="s">
        <v>53</v>
      </c>
    </row>
    <row r="640" spans="1:1">
      <c r="A640" s="118" t="s">
        <v>66</v>
      </c>
    </row>
    <row r="641" spans="1:1">
      <c r="A641" s="118" t="s">
        <v>42</v>
      </c>
    </row>
    <row r="642" spans="1:1">
      <c r="A642" s="118" t="s">
        <v>50</v>
      </c>
    </row>
    <row r="643" spans="1:1">
      <c r="A643" s="118" t="s">
        <v>41</v>
      </c>
    </row>
    <row r="644" spans="1:1">
      <c r="A644" s="118" t="s">
        <v>51</v>
      </c>
    </row>
    <row r="645" spans="1:1">
      <c r="A645" s="118" t="s">
        <v>50</v>
      </c>
    </row>
    <row r="646" spans="1:1">
      <c r="A646" s="118" t="s">
        <v>34</v>
      </c>
    </row>
    <row r="647" spans="1:1">
      <c r="A647" s="118" t="s">
        <v>55</v>
      </c>
    </row>
    <row r="648" spans="1:1">
      <c r="A648" s="118" t="s">
        <v>36</v>
      </c>
    </row>
    <row r="649" spans="1:1">
      <c r="A649" s="118" t="s">
        <v>46</v>
      </c>
    </row>
    <row r="650" spans="1:1">
      <c r="A650" s="118" t="s">
        <v>76</v>
      </c>
    </row>
    <row r="651" spans="1:1">
      <c r="A651" s="118" t="s">
        <v>76</v>
      </c>
    </row>
    <row r="652" spans="1:1">
      <c r="A652" s="118" t="s">
        <v>61</v>
      </c>
    </row>
    <row r="653" spans="1:1">
      <c r="A653" s="118" t="s">
        <v>41</v>
      </c>
    </row>
    <row r="654" spans="1:1">
      <c r="A654" s="118" t="s">
        <v>48</v>
      </c>
    </row>
    <row r="655" spans="1:1">
      <c r="A655" s="118" t="s">
        <v>50</v>
      </c>
    </row>
    <row r="656" spans="1:1">
      <c r="A656" s="118" t="s">
        <v>42</v>
      </c>
    </row>
    <row r="657" spans="1:1">
      <c r="A657" s="118" t="s">
        <v>53</v>
      </c>
    </row>
    <row r="658" spans="1:1">
      <c r="A658" s="118" t="s">
        <v>71</v>
      </c>
    </row>
    <row r="659" spans="1:1">
      <c r="A659" s="118" t="s">
        <v>79</v>
      </c>
    </row>
    <row r="660" spans="1:1">
      <c r="A660" s="118" t="s">
        <v>51</v>
      </c>
    </row>
    <row r="661" spans="1:1">
      <c r="A661" s="118" t="s">
        <v>36</v>
      </c>
    </row>
    <row r="662" spans="1:1">
      <c r="A662" s="118" t="s">
        <v>68</v>
      </c>
    </row>
    <row r="663" spans="1:1">
      <c r="A663" s="118" t="s">
        <v>51</v>
      </c>
    </row>
    <row r="664" spans="1:1">
      <c r="A664" s="118" t="s">
        <v>42</v>
      </c>
    </row>
    <row r="665" spans="1:1">
      <c r="A665" s="118" t="s">
        <v>40</v>
      </c>
    </row>
    <row r="666" spans="1:1">
      <c r="A666" s="118" t="s">
        <v>46</v>
      </c>
    </row>
    <row r="667" spans="1:1">
      <c r="A667" s="118" t="s">
        <v>83</v>
      </c>
    </row>
    <row r="668" spans="1:1">
      <c r="A668" s="118" t="s">
        <v>35</v>
      </c>
    </row>
    <row r="669" spans="1:1">
      <c r="A669" s="118" t="s">
        <v>46</v>
      </c>
    </row>
    <row r="670" spans="1:1">
      <c r="A670" s="118" t="s">
        <v>46</v>
      </c>
    </row>
    <row r="671" spans="1:1">
      <c r="A671" s="118" t="s">
        <v>51</v>
      </c>
    </row>
    <row r="672" spans="1:1">
      <c r="A672" s="118" t="s">
        <v>34</v>
      </c>
    </row>
    <row r="673" spans="1:1">
      <c r="A673" s="118" t="s">
        <v>35</v>
      </c>
    </row>
    <row r="674" spans="1:1">
      <c r="A674" s="118" t="s">
        <v>48</v>
      </c>
    </row>
    <row r="675" spans="1:1">
      <c r="A675" s="118" t="s">
        <v>49</v>
      </c>
    </row>
    <row r="676" spans="1:1">
      <c r="A676" s="118" t="s">
        <v>58</v>
      </c>
    </row>
    <row r="677" spans="1:1">
      <c r="A677" s="118" t="s">
        <v>72</v>
      </c>
    </row>
    <row r="678" spans="1:1">
      <c r="A678" s="118" t="s">
        <v>52</v>
      </c>
    </row>
    <row r="679" spans="1:1">
      <c r="A679" s="118" t="s">
        <v>72</v>
      </c>
    </row>
    <row r="680" spans="1:1">
      <c r="A680" s="118" t="s">
        <v>48</v>
      </c>
    </row>
    <row r="681" spans="1:1">
      <c r="A681" s="118" t="s">
        <v>51</v>
      </c>
    </row>
    <row r="682" spans="1:1">
      <c r="A682" s="118" t="s">
        <v>35</v>
      </c>
    </row>
    <row r="683" spans="1:1">
      <c r="A683" s="118" t="s">
        <v>34</v>
      </c>
    </row>
    <row r="684" spans="1:1">
      <c r="A684" s="118" t="s">
        <v>76</v>
      </c>
    </row>
    <row r="685" spans="1:1">
      <c r="A685" s="118" t="s">
        <v>88</v>
      </c>
    </row>
    <row r="686" spans="1:1">
      <c r="A686" s="118" t="s">
        <v>39</v>
      </c>
    </row>
    <row r="687" spans="1:1">
      <c r="A687" s="118" t="s">
        <v>48</v>
      </c>
    </row>
    <row r="688" spans="1:1">
      <c r="A688" s="118" t="s">
        <v>79</v>
      </c>
    </row>
    <row r="689" spans="1:1">
      <c r="A689" s="118" t="s">
        <v>69</v>
      </c>
    </row>
    <row r="690" spans="1:1">
      <c r="A690" s="118" t="s">
        <v>50</v>
      </c>
    </row>
    <row r="691" spans="1:1">
      <c r="A691" s="118" t="s">
        <v>57</v>
      </c>
    </row>
    <row r="692" spans="1:1">
      <c r="A692" s="118" t="s">
        <v>78</v>
      </c>
    </row>
    <row r="693" spans="1:1">
      <c r="A693" s="118" t="s">
        <v>41</v>
      </c>
    </row>
    <row r="694" spans="1:1">
      <c r="A694" s="118" t="s">
        <v>72</v>
      </c>
    </row>
    <row r="695" spans="1:1">
      <c r="A695" s="118" t="s">
        <v>38</v>
      </c>
    </row>
    <row r="696" spans="1:1">
      <c r="A696" s="118" t="s">
        <v>51</v>
      </c>
    </row>
    <row r="697" spans="1:1">
      <c r="A697" s="118" t="s">
        <v>55</v>
      </c>
    </row>
    <row r="698" spans="1:1">
      <c r="A698" s="118" t="s">
        <v>34</v>
      </c>
    </row>
    <row r="699" spans="1:1">
      <c r="A699" s="118" t="s">
        <v>47</v>
      </c>
    </row>
    <row r="700" spans="1:1">
      <c r="A700" s="118" t="s">
        <v>47</v>
      </c>
    </row>
    <row r="701" spans="1:1">
      <c r="A701" s="118" t="s">
        <v>48</v>
      </c>
    </row>
    <row r="702" spans="1:1">
      <c r="A702" s="118" t="s">
        <v>84</v>
      </c>
    </row>
    <row r="703" spans="1:1">
      <c r="A703" s="118" t="s">
        <v>78</v>
      </c>
    </row>
    <row r="704" spans="1:1">
      <c r="A704" s="118" t="s">
        <v>51</v>
      </c>
    </row>
    <row r="705" spans="1:1">
      <c r="A705" s="118" t="s">
        <v>58</v>
      </c>
    </row>
    <row r="706" spans="1:1">
      <c r="A706" s="118" t="s">
        <v>60</v>
      </c>
    </row>
    <row r="707" spans="1:1">
      <c r="A707" s="118" t="s">
        <v>57</v>
      </c>
    </row>
    <row r="708" spans="1:1">
      <c r="A708" s="118" t="s">
        <v>49</v>
      </c>
    </row>
    <row r="709" spans="1:1">
      <c r="A709" s="118" t="s">
        <v>51</v>
      </c>
    </row>
    <row r="710" spans="1:1">
      <c r="A710" s="118" t="s">
        <v>36</v>
      </c>
    </row>
    <row r="711" spans="1:1">
      <c r="A711" s="118" t="s">
        <v>55</v>
      </c>
    </row>
    <row r="712" spans="1:1">
      <c r="A712" s="118" t="s">
        <v>34</v>
      </c>
    </row>
    <row r="713" spans="1:1">
      <c r="A713" s="118" t="s">
        <v>51</v>
      </c>
    </row>
    <row r="714" spans="1:1">
      <c r="A714" s="118" t="s">
        <v>62</v>
      </c>
    </row>
    <row r="715" spans="1:1">
      <c r="A715" s="118" t="s">
        <v>50</v>
      </c>
    </row>
    <row r="716" spans="1:1">
      <c r="A716" s="118" t="s">
        <v>60</v>
      </c>
    </row>
    <row r="717" spans="1:1">
      <c r="A717" s="118" t="s">
        <v>34</v>
      </c>
    </row>
    <row r="718" spans="1:1">
      <c r="A718" s="118" t="s">
        <v>51</v>
      </c>
    </row>
    <row r="719" spans="1:1">
      <c r="A719" s="118" t="s">
        <v>50</v>
      </c>
    </row>
    <row r="720" spans="1:1">
      <c r="A720" s="118" t="s">
        <v>58</v>
      </c>
    </row>
    <row r="721" spans="1:1">
      <c r="A721" s="118" t="s">
        <v>51</v>
      </c>
    </row>
    <row r="722" spans="1:1">
      <c r="A722" s="118" t="s">
        <v>42</v>
      </c>
    </row>
    <row r="723" spans="1:1">
      <c r="A723" s="118" t="s">
        <v>72</v>
      </c>
    </row>
    <row r="724" spans="1:1">
      <c r="A724" s="118" t="s">
        <v>58</v>
      </c>
    </row>
    <row r="725" spans="1:1">
      <c r="A725" s="118" t="s">
        <v>58</v>
      </c>
    </row>
    <row r="726" spans="1:1">
      <c r="A726" s="118" t="s">
        <v>41</v>
      </c>
    </row>
    <row r="727" spans="1:1">
      <c r="A727" s="118" t="s">
        <v>58</v>
      </c>
    </row>
    <row r="728" spans="1:1">
      <c r="A728" s="118" t="s">
        <v>39</v>
      </c>
    </row>
    <row r="729" spans="1:1">
      <c r="A729" s="118" t="s">
        <v>76</v>
      </c>
    </row>
    <row r="730" spans="1:1">
      <c r="A730" s="118" t="s">
        <v>51</v>
      </c>
    </row>
    <row r="731" spans="1:1">
      <c r="A731" s="118" t="s">
        <v>35</v>
      </c>
    </row>
    <row r="732" spans="1:1">
      <c r="A732" s="118" t="s">
        <v>58</v>
      </c>
    </row>
    <row r="733" spans="1:1">
      <c r="A733" s="118" t="s">
        <v>34</v>
      </c>
    </row>
    <row r="734" spans="1:1">
      <c r="A734" s="118" t="s">
        <v>58</v>
      </c>
    </row>
    <row r="735" spans="1:1">
      <c r="A735" s="118" t="s">
        <v>60</v>
      </c>
    </row>
    <row r="736" spans="1:1">
      <c r="A736" s="118" t="s">
        <v>41</v>
      </c>
    </row>
    <row r="737" spans="1:1">
      <c r="A737" s="118" t="s">
        <v>70</v>
      </c>
    </row>
    <row r="738" spans="1:1">
      <c r="A738" s="118" t="s">
        <v>34</v>
      </c>
    </row>
    <row r="739" spans="1:1">
      <c r="A739" s="118" t="s">
        <v>51</v>
      </c>
    </row>
    <row r="740" spans="1:1">
      <c r="A740" s="118" t="s">
        <v>73</v>
      </c>
    </row>
    <row r="741" spans="1:1">
      <c r="A741" s="118" t="s">
        <v>50</v>
      </c>
    </row>
    <row r="742" spans="1:1">
      <c r="A742" s="118" t="s">
        <v>47</v>
      </c>
    </row>
    <row r="743" spans="1:1">
      <c r="A743" s="118" t="s">
        <v>34</v>
      </c>
    </row>
    <row r="744" spans="1:1">
      <c r="A744" s="118" t="s">
        <v>34</v>
      </c>
    </row>
    <row r="745" spans="1:1">
      <c r="A745" s="118" t="s">
        <v>72</v>
      </c>
    </row>
    <row r="746" spans="1:1">
      <c r="A746" s="118" t="s">
        <v>58</v>
      </c>
    </row>
    <row r="747" spans="1:1">
      <c r="A747" s="118" t="s">
        <v>60</v>
      </c>
    </row>
    <row r="748" spans="1:1">
      <c r="A748" s="118" t="s">
        <v>34</v>
      </c>
    </row>
    <row r="749" spans="1:1">
      <c r="A749" s="118" t="s">
        <v>50</v>
      </c>
    </row>
    <row r="750" spans="1:1">
      <c r="A750" s="118" t="s">
        <v>53</v>
      </c>
    </row>
    <row r="751" spans="1:1">
      <c r="A751" s="118" t="s">
        <v>55</v>
      </c>
    </row>
    <row r="752" spans="1:1">
      <c r="A752" s="118" t="s">
        <v>79</v>
      </c>
    </row>
    <row r="753" spans="1:1">
      <c r="A753" s="118" t="s">
        <v>34</v>
      </c>
    </row>
    <row r="754" spans="1:1">
      <c r="A754" s="118" t="s">
        <v>34</v>
      </c>
    </row>
    <row r="755" spans="1:1">
      <c r="A755" s="118" t="s">
        <v>48</v>
      </c>
    </row>
    <row r="756" spans="1:1">
      <c r="A756" s="118" t="s">
        <v>76</v>
      </c>
    </row>
    <row r="757" spans="1:1">
      <c r="A757" s="118" t="s">
        <v>55</v>
      </c>
    </row>
    <row r="758" spans="1:1">
      <c r="A758" s="118" t="s">
        <v>38</v>
      </c>
    </row>
    <row r="759" spans="1:1">
      <c r="A759" s="118" t="s">
        <v>70</v>
      </c>
    </row>
    <row r="760" spans="1:1">
      <c r="A760" s="118" t="s">
        <v>41</v>
      </c>
    </row>
    <row r="761" spans="1:1">
      <c r="A761" s="118" t="s">
        <v>72</v>
      </c>
    </row>
    <row r="762" spans="1:1">
      <c r="A762" s="118" t="s">
        <v>41</v>
      </c>
    </row>
    <row r="763" spans="1:1">
      <c r="A763" s="118" t="s">
        <v>49</v>
      </c>
    </row>
    <row r="764" spans="1:1">
      <c r="A764" s="118" t="s">
        <v>34</v>
      </c>
    </row>
    <row r="765" spans="1:1">
      <c r="A765" s="118" t="s">
        <v>79</v>
      </c>
    </row>
    <row r="766" spans="1:1">
      <c r="A766" s="118" t="s">
        <v>51</v>
      </c>
    </row>
    <row r="767" spans="1:1">
      <c r="A767" s="118" t="s">
        <v>58</v>
      </c>
    </row>
    <row r="768" spans="1:1">
      <c r="A768" s="118" t="s">
        <v>34</v>
      </c>
    </row>
    <row r="769" spans="1:1">
      <c r="A769" s="118" t="s">
        <v>49</v>
      </c>
    </row>
    <row r="770" spans="1:1">
      <c r="A770" s="118" t="s">
        <v>33</v>
      </c>
    </row>
    <row r="771" spans="1:1">
      <c r="A771" s="118" t="s">
        <v>41</v>
      </c>
    </row>
    <row r="772" spans="1:1">
      <c r="A772" s="118" t="s">
        <v>34</v>
      </c>
    </row>
    <row r="773" spans="1:1">
      <c r="A773" s="118" t="s">
        <v>34</v>
      </c>
    </row>
    <row r="774" spans="1:1">
      <c r="A774" s="118" t="s">
        <v>34</v>
      </c>
    </row>
    <row r="775" spans="1:1">
      <c r="A775" s="118" t="s">
        <v>51</v>
      </c>
    </row>
    <row r="776" spans="1:1">
      <c r="A776" s="118" t="s">
        <v>34</v>
      </c>
    </row>
    <row r="777" spans="1:1">
      <c r="A777" s="118" t="s">
        <v>34</v>
      </c>
    </row>
    <row r="778" spans="1:1">
      <c r="A778" s="118" t="s">
        <v>78</v>
      </c>
    </row>
    <row r="779" spans="1:1">
      <c r="A779" s="118" t="s">
        <v>58</v>
      </c>
    </row>
    <row r="780" spans="1:1">
      <c r="A780" s="118" t="s">
        <v>90</v>
      </c>
    </row>
    <row r="781" spans="1:1">
      <c r="A781" s="118" t="s">
        <v>58</v>
      </c>
    </row>
    <row r="782" spans="1:1">
      <c r="A782" s="118" t="s">
        <v>48</v>
      </c>
    </row>
    <row r="783" spans="1:1">
      <c r="A783" s="118" t="s">
        <v>74</v>
      </c>
    </row>
    <row r="784" spans="1:1">
      <c r="A784" s="118" t="s">
        <v>66</v>
      </c>
    </row>
    <row r="785" spans="1:1">
      <c r="A785" s="118" t="s">
        <v>72</v>
      </c>
    </row>
    <row r="786" spans="1:1">
      <c r="A786" s="118" t="s">
        <v>50</v>
      </c>
    </row>
    <row r="787" spans="1:1">
      <c r="A787" s="118" t="s">
        <v>58</v>
      </c>
    </row>
    <row r="788" spans="1:1">
      <c r="A788" s="118" t="s">
        <v>34</v>
      </c>
    </row>
    <row r="789" spans="1:1">
      <c r="A789" s="118" t="s">
        <v>39</v>
      </c>
    </row>
    <row r="790" spans="1:1">
      <c r="A790" s="118" t="s">
        <v>62</v>
      </c>
    </row>
    <row r="791" spans="1:1">
      <c r="A791" s="118" t="s">
        <v>34</v>
      </c>
    </row>
    <row r="792" spans="1:1">
      <c r="A792" s="118" t="s">
        <v>84</v>
      </c>
    </row>
    <row r="793" spans="1:1">
      <c r="A793" s="118" t="s">
        <v>34</v>
      </c>
    </row>
    <row r="794" spans="1:1">
      <c r="A794" s="118" t="s">
        <v>34</v>
      </c>
    </row>
    <row r="795" spans="1:1">
      <c r="A795" s="118" t="s">
        <v>48</v>
      </c>
    </row>
    <row r="796" spans="1:1">
      <c r="A796" s="118" t="s">
        <v>40</v>
      </c>
    </row>
    <row r="797" spans="1:1">
      <c r="A797" s="118" t="s">
        <v>50</v>
      </c>
    </row>
    <row r="798" spans="1:1">
      <c r="A798" s="118" t="s">
        <v>51</v>
      </c>
    </row>
    <row r="799" spans="1:1">
      <c r="A799" s="118" t="s">
        <v>50</v>
      </c>
    </row>
    <row r="800" spans="1:1">
      <c r="A800" s="118" t="s">
        <v>51</v>
      </c>
    </row>
    <row r="801" spans="1:1">
      <c r="A801" s="118" t="s">
        <v>35</v>
      </c>
    </row>
    <row r="802" spans="1:1">
      <c r="A802" s="118" t="s">
        <v>41</v>
      </c>
    </row>
    <row r="803" spans="1:1">
      <c r="A803" s="118" t="s">
        <v>50</v>
      </c>
    </row>
    <row r="804" spans="1:1">
      <c r="A804" s="118" t="s">
        <v>67</v>
      </c>
    </row>
    <row r="805" spans="1:1">
      <c r="A805" s="118" t="s">
        <v>34</v>
      </c>
    </row>
    <row r="806" spans="1:1">
      <c r="A806" s="118" t="s">
        <v>34</v>
      </c>
    </row>
    <row r="807" spans="1:1">
      <c r="A807" s="118" t="s">
        <v>58</v>
      </c>
    </row>
    <row r="808" spans="1:1">
      <c r="A808" s="118" t="s">
        <v>72</v>
      </c>
    </row>
    <row r="809" spans="1:1">
      <c r="A809" s="118" t="s">
        <v>36</v>
      </c>
    </row>
    <row r="810" spans="1:1">
      <c r="A810" s="118" t="s">
        <v>41</v>
      </c>
    </row>
    <row r="811" spans="1:1">
      <c r="A811" s="118" t="s">
        <v>55</v>
      </c>
    </row>
    <row r="812" spans="1:1">
      <c r="A812" s="118" t="s">
        <v>47</v>
      </c>
    </row>
    <row r="813" spans="1:1">
      <c r="A813" s="118" t="s">
        <v>41</v>
      </c>
    </row>
    <row r="814" spans="1:1">
      <c r="A814" s="118" t="s">
        <v>34</v>
      </c>
    </row>
    <row r="815" spans="1:1">
      <c r="A815" s="118" t="s">
        <v>62</v>
      </c>
    </row>
    <row r="816" spans="1:1">
      <c r="A816" s="118" t="s">
        <v>52</v>
      </c>
    </row>
    <row r="817" spans="1:1">
      <c r="A817" s="118" t="s">
        <v>39</v>
      </c>
    </row>
    <row r="818" spans="1:1">
      <c r="A818" s="118" t="s">
        <v>72</v>
      </c>
    </row>
    <row r="819" spans="1:1">
      <c r="A819" s="118" t="s">
        <v>60</v>
      </c>
    </row>
    <row r="820" spans="1:1">
      <c r="A820" s="118" t="s">
        <v>77</v>
      </c>
    </row>
    <row r="821" spans="1:1">
      <c r="A821" s="118" t="s">
        <v>34</v>
      </c>
    </row>
    <row r="822" spans="1:1">
      <c r="A822" s="118" t="s">
        <v>51</v>
      </c>
    </row>
    <row r="823" spans="1:1">
      <c r="A823" s="118" t="s">
        <v>58</v>
      </c>
    </row>
    <row r="824" spans="1:1">
      <c r="A824" s="118" t="s">
        <v>50</v>
      </c>
    </row>
    <row r="825" spans="1:1">
      <c r="A825" s="118" t="s">
        <v>53</v>
      </c>
    </row>
    <row r="826" spans="1:1">
      <c r="A826" s="118" t="s">
        <v>50</v>
      </c>
    </row>
    <row r="827" spans="1:1">
      <c r="A827" s="118" t="s">
        <v>84</v>
      </c>
    </row>
    <row r="828" spans="1:1">
      <c r="A828" s="118" t="s">
        <v>55</v>
      </c>
    </row>
    <row r="829" spans="1:1">
      <c r="A829" s="118" t="s">
        <v>34</v>
      </c>
    </row>
    <row r="830" spans="1:1">
      <c r="A830" s="118" t="s">
        <v>46</v>
      </c>
    </row>
    <row r="831" spans="1:1">
      <c r="A831" s="118" t="s">
        <v>50</v>
      </c>
    </row>
    <row r="832" spans="1:1">
      <c r="A832" s="118" t="s">
        <v>50</v>
      </c>
    </row>
    <row r="833" spans="1:1">
      <c r="A833" s="118" t="s">
        <v>34</v>
      </c>
    </row>
    <row r="834" spans="1:1">
      <c r="A834" s="118" t="s">
        <v>64</v>
      </c>
    </row>
    <row r="835" spans="1:1">
      <c r="A835" s="118" t="s">
        <v>53</v>
      </c>
    </row>
    <row r="836" spans="1:1">
      <c r="A836" s="118" t="s">
        <v>58</v>
      </c>
    </row>
    <row r="837" spans="1:1">
      <c r="A837" s="118" t="s">
        <v>50</v>
      </c>
    </row>
    <row r="838" spans="1:1">
      <c r="A838" s="118" t="s">
        <v>44</v>
      </c>
    </row>
    <row r="839" spans="1:1">
      <c r="A839" s="118" t="s">
        <v>51</v>
      </c>
    </row>
    <row r="840" spans="1:1">
      <c r="A840" s="118" t="s">
        <v>79</v>
      </c>
    </row>
    <row r="841" spans="1:1">
      <c r="A841" s="118" t="s">
        <v>80</v>
      </c>
    </row>
    <row r="842" spans="1:1">
      <c r="A842" s="118" t="s">
        <v>90</v>
      </c>
    </row>
    <row r="843" spans="1:1">
      <c r="A843" s="118" t="s">
        <v>76</v>
      </c>
    </row>
    <row r="844" spans="1:1">
      <c r="A844" s="118" t="s">
        <v>58</v>
      </c>
    </row>
    <row r="845" spans="1:1">
      <c r="A845" s="118" t="s">
        <v>34</v>
      </c>
    </row>
    <row r="846" spans="1:1">
      <c r="A846" s="118" t="s">
        <v>49</v>
      </c>
    </row>
    <row r="847" spans="1:1">
      <c r="A847" s="118" t="s">
        <v>47</v>
      </c>
    </row>
    <row r="848" spans="1:1">
      <c r="A848" s="118" t="s">
        <v>36</v>
      </c>
    </row>
    <row r="849" spans="1:1">
      <c r="A849" s="118" t="s">
        <v>55</v>
      </c>
    </row>
    <row r="850" spans="1:1">
      <c r="A850" s="118" t="s">
        <v>52</v>
      </c>
    </row>
    <row r="851" spans="1:1">
      <c r="A851" s="118" t="s">
        <v>42</v>
      </c>
    </row>
    <row r="852" spans="1:1">
      <c r="A852" s="118" t="s">
        <v>58</v>
      </c>
    </row>
    <row r="853" spans="1:1">
      <c r="A853" s="118" t="s">
        <v>58</v>
      </c>
    </row>
    <row r="854" spans="1:1">
      <c r="A854" s="118" t="s">
        <v>51</v>
      </c>
    </row>
    <row r="855" spans="1:1">
      <c r="A855" s="118" t="s">
        <v>64</v>
      </c>
    </row>
    <row r="856" spans="1:1">
      <c r="A856" s="118" t="s">
        <v>51</v>
      </c>
    </row>
    <row r="857" spans="1:1">
      <c r="A857" s="118" t="s">
        <v>34</v>
      </c>
    </row>
    <row r="858" spans="1:1">
      <c r="A858" s="118" t="s">
        <v>58</v>
      </c>
    </row>
    <row r="859" spans="1:1">
      <c r="A859" s="118" t="s">
        <v>41</v>
      </c>
    </row>
    <row r="860" spans="1:1">
      <c r="A860" s="118" t="s">
        <v>42</v>
      </c>
    </row>
    <row r="861" spans="1:1">
      <c r="A861" s="118" t="s">
        <v>50</v>
      </c>
    </row>
    <row r="862" spans="1:1">
      <c r="A862" s="118" t="s">
        <v>44</v>
      </c>
    </row>
    <row r="863" spans="1:1">
      <c r="A863" s="118" t="s">
        <v>34</v>
      </c>
    </row>
    <row r="864" spans="1:1">
      <c r="A864" s="118" t="s">
        <v>60</v>
      </c>
    </row>
    <row r="865" spans="1:1">
      <c r="A865" s="118" t="s">
        <v>38</v>
      </c>
    </row>
    <row r="866" spans="1:1">
      <c r="A866" s="118" t="s">
        <v>76</v>
      </c>
    </row>
    <row r="867" spans="1:1">
      <c r="A867" s="118" t="s">
        <v>55</v>
      </c>
    </row>
    <row r="868" spans="1:1">
      <c r="A868" s="118" t="s">
        <v>35</v>
      </c>
    </row>
    <row r="869" spans="1:1">
      <c r="A869" s="118" t="s">
        <v>58</v>
      </c>
    </row>
    <row r="870" spans="1:1">
      <c r="A870" s="118" t="s">
        <v>34</v>
      </c>
    </row>
    <row r="871" spans="1:1">
      <c r="A871" s="118" t="s">
        <v>45</v>
      </c>
    </row>
    <row r="872" spans="1:1">
      <c r="A872" s="118" t="s">
        <v>36</v>
      </c>
    </row>
    <row r="873" spans="1:1">
      <c r="A873" s="118" t="s">
        <v>77</v>
      </c>
    </row>
    <row r="874" spans="1:1">
      <c r="A874" s="118" t="s">
        <v>34</v>
      </c>
    </row>
    <row r="875" spans="1:1">
      <c r="A875" s="118" t="s">
        <v>60</v>
      </c>
    </row>
    <row r="876" spans="1:1">
      <c r="A876" s="118" t="s">
        <v>42</v>
      </c>
    </row>
    <row r="877" spans="1:1">
      <c r="A877" s="118" t="s">
        <v>53</v>
      </c>
    </row>
    <row r="878" spans="1:1">
      <c r="A878" s="118" t="s">
        <v>41</v>
      </c>
    </row>
    <row r="879" spans="1:1">
      <c r="A879" s="118" t="s">
        <v>90</v>
      </c>
    </row>
    <row r="880" spans="1:1">
      <c r="A880" s="118" t="s">
        <v>55</v>
      </c>
    </row>
    <row r="881" spans="1:1">
      <c r="A881" s="118" t="s">
        <v>53</v>
      </c>
    </row>
    <row r="882" spans="1:1">
      <c r="A882" s="118" t="s">
        <v>53</v>
      </c>
    </row>
    <row r="883" spans="1:1">
      <c r="A883" s="118" t="s">
        <v>55</v>
      </c>
    </row>
    <row r="884" spans="1:1">
      <c r="A884" s="118" t="s">
        <v>51</v>
      </c>
    </row>
    <row r="885" spans="1:1">
      <c r="A885" s="118" t="s">
        <v>44</v>
      </c>
    </row>
    <row r="886" spans="1:1">
      <c r="A886" s="118" t="s">
        <v>55</v>
      </c>
    </row>
    <row r="887" spans="1:1">
      <c r="A887" s="118" t="s">
        <v>48</v>
      </c>
    </row>
    <row r="888" spans="1:1">
      <c r="A888" s="118" t="s">
        <v>38</v>
      </c>
    </row>
    <row r="889" spans="1:1">
      <c r="A889" s="118" t="s">
        <v>46</v>
      </c>
    </row>
    <row r="890" spans="1:1">
      <c r="A890" s="118" t="s">
        <v>53</v>
      </c>
    </row>
    <row r="891" spans="1:1">
      <c r="A891" s="118" t="s">
        <v>48</v>
      </c>
    </row>
    <row r="892" spans="1:1">
      <c r="A892" s="118" t="s">
        <v>34</v>
      </c>
    </row>
    <row r="893" spans="1:1">
      <c r="A893" s="118" t="s">
        <v>51</v>
      </c>
    </row>
    <row r="894" spans="1:1">
      <c r="A894" s="118" t="s">
        <v>55</v>
      </c>
    </row>
    <row r="895" spans="1:1">
      <c r="A895" s="118" t="s">
        <v>72</v>
      </c>
    </row>
    <row r="896" spans="1:1">
      <c r="A896" s="118" t="s">
        <v>72</v>
      </c>
    </row>
    <row r="897" spans="1:1">
      <c r="A897" s="118" t="s">
        <v>62</v>
      </c>
    </row>
    <row r="898" spans="1:1">
      <c r="A898" s="118" t="s">
        <v>79</v>
      </c>
    </row>
    <row r="899" spans="1:1">
      <c r="A899" s="118" t="s">
        <v>53</v>
      </c>
    </row>
    <row r="900" spans="1:1">
      <c r="A900" s="118" t="s">
        <v>42</v>
      </c>
    </row>
    <row r="901" spans="1:1">
      <c r="A901" s="118" t="s">
        <v>53</v>
      </c>
    </row>
    <row r="902" spans="1:1">
      <c r="A902" s="118" t="s">
        <v>34</v>
      </c>
    </row>
    <row r="903" spans="1:1">
      <c r="A903" s="118" t="s">
        <v>51</v>
      </c>
    </row>
    <row r="904" spans="1:1">
      <c r="A904" s="118" t="s">
        <v>47</v>
      </c>
    </row>
    <row r="905" spans="1:1">
      <c r="A905" s="118" t="s">
        <v>34</v>
      </c>
    </row>
    <row r="906" spans="1:1">
      <c r="A906" s="118" t="s">
        <v>34</v>
      </c>
    </row>
    <row r="907" spans="1:1">
      <c r="A907" s="118" t="s">
        <v>58</v>
      </c>
    </row>
    <row r="908" spans="1:1">
      <c r="A908" s="118" t="s">
        <v>47</v>
      </c>
    </row>
    <row r="909" spans="1:1">
      <c r="A909" s="118" t="s">
        <v>46</v>
      </c>
    </row>
    <row r="910" spans="1:1">
      <c r="A910" s="118" t="s">
        <v>51</v>
      </c>
    </row>
    <row r="911" spans="1:1">
      <c r="A911" s="118" t="s">
        <v>41</v>
      </c>
    </row>
    <row r="912" spans="1:1">
      <c r="A912" s="118" t="s">
        <v>48</v>
      </c>
    </row>
    <row r="913" spans="1:1">
      <c r="A913" s="118" t="s">
        <v>34</v>
      </c>
    </row>
    <row r="914" spans="1:1">
      <c r="A914" s="118" t="s">
        <v>90</v>
      </c>
    </row>
    <row r="915" spans="1:1">
      <c r="A915" s="118" t="s">
        <v>34</v>
      </c>
    </row>
    <row r="916" spans="1:1">
      <c r="A916" s="118" t="s">
        <v>35</v>
      </c>
    </row>
    <row r="917" spans="1:1">
      <c r="A917" s="118" t="s">
        <v>50</v>
      </c>
    </row>
    <row r="918" spans="1:1">
      <c r="A918" s="118" t="s">
        <v>64</v>
      </c>
    </row>
    <row r="919" spans="1:1">
      <c r="A919" s="118" t="s">
        <v>48</v>
      </c>
    </row>
    <row r="920" spans="1:1">
      <c r="A920" s="118" t="s">
        <v>55</v>
      </c>
    </row>
    <row r="921" spans="1:1">
      <c r="A921" s="118" t="s">
        <v>51</v>
      </c>
    </row>
    <row r="922" spans="1:1">
      <c r="A922" s="118" t="s">
        <v>55</v>
      </c>
    </row>
    <row r="923" spans="1:1">
      <c r="A923" s="118" t="s">
        <v>42</v>
      </c>
    </row>
    <row r="924" spans="1:1">
      <c r="A924" s="118" t="s">
        <v>58</v>
      </c>
    </row>
    <row r="925" spans="1:1">
      <c r="A925" s="118" t="s">
        <v>51</v>
      </c>
    </row>
    <row r="926" spans="1:1">
      <c r="A926" s="118" t="s">
        <v>79</v>
      </c>
    </row>
    <row r="927" spans="1:1">
      <c r="A927" s="118" t="s">
        <v>51</v>
      </c>
    </row>
    <row r="928" spans="1:1">
      <c r="A928" s="118" t="s">
        <v>34</v>
      </c>
    </row>
    <row r="929" spans="1:1">
      <c r="A929" s="118" t="s">
        <v>34</v>
      </c>
    </row>
    <row r="930" spans="1:1">
      <c r="A930" s="118" t="s">
        <v>58</v>
      </c>
    </row>
    <row r="931" spans="1:1">
      <c r="A931" s="118" t="s">
        <v>48</v>
      </c>
    </row>
    <row r="932" spans="1:1">
      <c r="A932" s="118" t="s">
        <v>58</v>
      </c>
    </row>
    <row r="933" spans="1:1">
      <c r="A933" s="118" t="s">
        <v>53</v>
      </c>
    </row>
    <row r="934" spans="1:1">
      <c r="A934" s="118" t="s">
        <v>78</v>
      </c>
    </row>
    <row r="935" spans="1:1">
      <c r="A935" s="118" t="s">
        <v>51</v>
      </c>
    </row>
    <row r="936" spans="1:1">
      <c r="A936" s="118" t="s">
        <v>51</v>
      </c>
    </row>
    <row r="937" spans="1:1">
      <c r="A937" s="118" t="s">
        <v>33</v>
      </c>
    </row>
    <row r="938" spans="1:1">
      <c r="A938" s="118" t="s">
        <v>34</v>
      </c>
    </row>
    <row r="939" spans="1:1">
      <c r="A939" s="118" t="s">
        <v>36</v>
      </c>
    </row>
    <row r="940" spans="1:1">
      <c r="A940" s="118" t="s">
        <v>34</v>
      </c>
    </row>
    <row r="941" spans="1:1">
      <c r="A941" s="118" t="s">
        <v>58</v>
      </c>
    </row>
    <row r="942" spans="1:1">
      <c r="A942" s="118" t="s">
        <v>46</v>
      </c>
    </row>
    <row r="943" spans="1:1">
      <c r="A943" s="118" t="s">
        <v>34</v>
      </c>
    </row>
    <row r="944" spans="1:1">
      <c r="A944" s="118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Summary18</vt:lpstr>
      <vt:lpstr>Sheet2</vt:lpstr>
      <vt:lpstr>Sheet1</vt:lpstr>
      <vt:lpstr>Sheet1 (2)</vt:lpstr>
      <vt:lpstr>Summary18!Print_Area</vt:lpstr>
    </vt:vector>
  </TitlesOfParts>
  <Company>Juniata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clarkec</dc:creator>
  <cp:lastModifiedBy>Ranalli, Carlee K (ranallc)</cp:lastModifiedBy>
  <cp:lastPrinted>2017-03-15T15:32:35Z</cp:lastPrinted>
  <dcterms:created xsi:type="dcterms:W3CDTF">1997-12-16T20:20:53Z</dcterms:created>
  <dcterms:modified xsi:type="dcterms:W3CDTF">2018-09-13T19:29:37Z</dcterms:modified>
</cp:coreProperties>
</file>